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2024_T2\xviia_202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30" i="1" l="1"/>
  <c r="M29" i="1"/>
  <c r="M28" i="1"/>
  <c r="M27" i="1"/>
  <c r="M26" i="1"/>
  <c r="M25" i="1"/>
  <c r="M24" i="1"/>
  <c r="M23" i="1"/>
  <c r="M22" i="1"/>
  <c r="M21" i="1"/>
  <c r="M20" i="1"/>
  <c r="M19" i="1"/>
  <c r="M18" i="1"/>
  <c r="M17" i="1"/>
  <c r="M16" i="1"/>
  <c r="M15" i="1"/>
  <c r="M14" i="1"/>
  <c r="M13" i="1"/>
  <c r="M12" i="1"/>
  <c r="M11" i="1"/>
  <c r="M10" i="1"/>
  <c r="M9" i="1"/>
  <c r="M8" i="1"/>
</calcChain>
</file>

<file path=xl/sharedStrings.xml><?xml version="1.0" encoding="utf-8"?>
<sst xmlns="http://schemas.openxmlformats.org/spreadsheetml/2006/main" count="641" uniqueCount="367">
  <si>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</si>
  <si>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</si>
  <si>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</si>
  <si>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</si>
  <si>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</si>
  <si>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</si>
  <si>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</si>
  <si>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</si>
  <si>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</si>
  <si>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</si>
  <si>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</si>
  <si>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</si>
  <si>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</si>
  <si>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</si>
  <si>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</si>
  <si>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</si>
  <si>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</si>
  <si>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</si>
  <si>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</si>
  <si>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</si>
  <si>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</si>
  <si>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</si>
  <si>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</si>
  <si>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</si>
  <si>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</si>
  <si>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</si>
  <si>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</si>
  <si>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</si>
  <si>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</si>
  <si>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</si>
  <si>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</si>
  <si>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</si>
  <si>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</si>
  <si>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</si>
  <si>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</si>
  <si>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</si>
  <si>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</si>
  <si>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</si>
  <si>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</si>
  <si>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</si>
  <si>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</si>
  <si>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</si>
  <si>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</si>
  <si>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</si>
  <si>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</si>
  <si>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</si>
  <si>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</si>
  <si>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</si>
  <si>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</si>
  <si>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</si>
  <si>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</si>
  <si>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</si>
  <si>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</si>
  <si>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</si>
  <si>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</si>
  <si>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</si>
  <si>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</si>
  <si>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</si>
  <si>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</si>
  <si>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</si>
  <si>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</si>
  <si>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</si>
  <si>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</si>
  <si>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</si>
  <si>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</si>
  <si>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</si>
  <si>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</si>
  <si>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</si>
  <si>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</si>
  <si>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</si>
  <si>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</si>
  <si>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</si>
  <si>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</si>
  <si>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</si>
  <si>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</si>
  <si>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</si>
  <si>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</si>
  <si>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</si>
  <si>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</si>
  <si>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</si>
  <si>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</si>
  <si>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</si>
  <si>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</si>
  <si>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GENERAL "B"</t>
  </si>
  <si>
    <t>DIRECCION GENERAL DE ADMINISTRACION Y FINANZAS EN EL SISTEMA DE AGUAS DE LA CIUDAD DE MEXICO</t>
  </si>
  <si>
    <t>DIRECTOR (A) "B"</t>
  </si>
  <si>
    <t>DIRECCION DE ADMINISTRACION DE CAPITAL HUMANO</t>
  </si>
  <si>
    <t>SUBDIRECTOR (A) "A"</t>
  </si>
  <si>
    <t>SUBDIRECCION DE PRESTACIONES Y POLITICA LABORAL</t>
  </si>
  <si>
    <t>JEFE (A) DE UNIDAD DEPARTAMENTAL "A"</t>
  </si>
  <si>
    <t>JEFATURA DE UNIDAD DEPARTAMENTAL DE PRESTACIONES</t>
  </si>
  <si>
    <t>SUBDIRECCION DE CONTROL DE PERSONAL</t>
  </si>
  <si>
    <t>JEFATURA DE UNIDAD DEPARTAMENTAL DE NOMINAS</t>
  </si>
  <si>
    <t>JEFATURA DE UNIDAD DEPARTAMENTAL DE MOVIMIENTOS DE PERSONAL</t>
  </si>
  <si>
    <t>SUBDIRECCION DE DESARROLLO ORGANIZACIONAL</t>
  </si>
  <si>
    <t>JEFATURA DE UNIDAD DEPARTAMENTAL DE PROCEDIMIENTOS</t>
  </si>
  <si>
    <t>DIRECCION DE FINANZAS</t>
  </si>
  <si>
    <t>SUBDIRECCION DE CONTROL PRESUPUESTAL</t>
  </si>
  <si>
    <t>JEFATURA DE UNIDAD DEPARTAMENTAL DE PROGRAMACION PRESUPUESTAL</t>
  </si>
  <si>
    <t>JEFATURA DE UNIDAD DEPARTAMENTAL DE CONTROL PRESUPUESTAL</t>
  </si>
  <si>
    <t>SUBDIRECCION DE CONTABILIDAD Y REGISTRO</t>
  </si>
  <si>
    <t>JEFATURA DE UNIDAD DEPARTAMENTAL DE CONTABILIDAD</t>
  </si>
  <si>
    <t>JEFATURA DE UNIDAD DEPARTAMENTAL DE TESORERIA</t>
  </si>
  <si>
    <t>DIRECCION DE RECURSOS MATERIALES, ABASTECIMIENTOS Y SERVICIOS</t>
  </si>
  <si>
    <t>SUBDIRECCION DE COMPRAS Y CONTROL DE MATERIALES</t>
  </si>
  <si>
    <t>JEFATURA DE UNIDAD DEPARTAMENTAL DE ABASTECIMIENTOS</t>
  </si>
  <si>
    <t>JEFATURA DE UNIDAD DEPARTAMENTAL DE ALMACENES E INVENTARIOS</t>
  </si>
  <si>
    <t>SUBDIRECCION DE SERVICIOS GENERALES</t>
  </si>
  <si>
    <t>JEFATURA DE UNIDAD DEPARTAMENTAL DE MANTENIMIENTO</t>
  </si>
  <si>
    <t>JEFATURA DE UNIDAD DEPARTAMENTAL DE TECNOLOGIAS DE LA INFORMACION Y COMUNICACIONES</t>
  </si>
  <si>
    <t>MA DOLORES</t>
  </si>
  <si>
    <t>ARELLANO</t>
  </si>
  <si>
    <t>SESMAS</t>
  </si>
  <si>
    <t>JOSE LUIS</t>
  </si>
  <si>
    <t>BARRERA</t>
  </si>
  <si>
    <t>ALDANA</t>
  </si>
  <si>
    <t>MOISES IVANOV</t>
  </si>
  <si>
    <t>VEGA</t>
  </si>
  <si>
    <t>FLORES</t>
  </si>
  <si>
    <t>OSWALDO</t>
  </si>
  <si>
    <t>PEREZ</t>
  </si>
  <si>
    <t>DIAZ</t>
  </si>
  <si>
    <t>OSCAR</t>
  </si>
  <si>
    <t>JUAREZ</t>
  </si>
  <si>
    <t>HERNANDEZ</t>
  </si>
  <si>
    <t>CARLOS</t>
  </si>
  <si>
    <t>RODEA</t>
  </si>
  <si>
    <t>CHAVEZ</t>
  </si>
  <si>
    <t>ALFREDO</t>
  </si>
  <si>
    <t>GUZMAN</t>
  </si>
  <si>
    <t>GABRIELA</t>
  </si>
  <si>
    <t>LARA</t>
  </si>
  <si>
    <t>RODRIGUEZ</t>
  </si>
  <si>
    <t>JAQUELINE</t>
  </si>
  <si>
    <t>VERA</t>
  </si>
  <si>
    <t>LOPEZ</t>
  </si>
  <si>
    <t>MELQUIADES GUADALUPE</t>
  </si>
  <si>
    <t>FONSECA</t>
  </si>
  <si>
    <t>HUERTA</t>
  </si>
  <si>
    <t>SANDRA LUZ</t>
  </si>
  <si>
    <t>GALLEGOS</t>
  </si>
  <si>
    <t>ROMERO</t>
  </si>
  <si>
    <t>MARIBEL</t>
  </si>
  <si>
    <t>SANCHEZ</t>
  </si>
  <si>
    <t>PABLO ANDRES</t>
  </si>
  <si>
    <t>CASTRO</t>
  </si>
  <si>
    <t>MORALES</t>
  </si>
  <si>
    <t>MARCO ANTONIO</t>
  </si>
  <si>
    <t>ZARATE</t>
  </si>
  <si>
    <t>CRUZ</t>
  </si>
  <si>
    <t>ALVARO</t>
  </si>
  <si>
    <t>GALVAN</t>
  </si>
  <si>
    <t>REYNOSO</t>
  </si>
  <si>
    <t>SOLEDAD</t>
  </si>
  <si>
    <t>LEON</t>
  </si>
  <si>
    <t>DAVID</t>
  </si>
  <si>
    <t>MONTAÑO</t>
  </si>
  <si>
    <t>SALGADO</t>
  </si>
  <si>
    <t>MIGUEL ANGEL</t>
  </si>
  <si>
    <t>EBOLI</t>
  </si>
  <si>
    <t>ARAIZA</t>
  </si>
  <si>
    <t>CARLOS ALBERTO</t>
  </si>
  <si>
    <t>ALVAREZ</t>
  </si>
  <si>
    <t>CABRERA</t>
  </si>
  <si>
    <t>PEDRO</t>
  </si>
  <si>
    <t>ESTRADA</t>
  </si>
  <si>
    <t>JIMENEZ</t>
  </si>
  <si>
    <t>ALEJANDRO</t>
  </si>
  <si>
    <t>ARECHIGA</t>
  </si>
  <si>
    <t>JURADO</t>
  </si>
  <si>
    <t>IRVING LEOTH</t>
  </si>
  <si>
    <t>REYES</t>
  </si>
  <si>
    <t>FUENTES</t>
  </si>
  <si>
    <t>MARIA GUADALUPE</t>
  </si>
  <si>
    <t>MEDINA</t>
  </si>
  <si>
    <t>Finanzas</t>
  </si>
  <si>
    <t>Administración de Empresas</t>
  </si>
  <si>
    <t>Administración Pública</t>
  </si>
  <si>
    <t>Economía</t>
  </si>
  <si>
    <t>Educación Especial en el Área de Ceguera y Debilidad Visual</t>
  </si>
  <si>
    <t>Administración</t>
  </si>
  <si>
    <t>Contaduría</t>
  </si>
  <si>
    <t>Administración de las Tecnologías de la Información</t>
  </si>
  <si>
    <t>Contabilidad</t>
  </si>
  <si>
    <t>Ver nota aclaratoria en la columna Nota</t>
  </si>
  <si>
    <t>Física y Matemáticas</t>
  </si>
  <si>
    <t>Derecho</t>
  </si>
  <si>
    <t>Ingenieria Civil</t>
  </si>
  <si>
    <t>Política Criminal</t>
  </si>
  <si>
    <t>Ciencias de la Informática</t>
  </si>
  <si>
    <t>https://transparencia.finanzas.cdmx.gob.mx/repositorio/public/upload/repositorio/DGAyF/2023/scp/fracc_XVII/arellano_sesmas_ma_dolores_2023_T1.xlsx</t>
  </si>
  <si>
    <t>https://transparencia.finanzas.cdmx.gob.mx/repositorio/public/upload/repositorio/DGAyF/2024/scp/fracc_XVII_perfiles/sacmex_19005884.pdf</t>
  </si>
  <si>
    <t>https://transparencia.finanzas.cdmx.gob.mx/repositorio/public/upload/repositorio/DGAyF/2022/scp/fracc_XVII/barrera_aldana_jose_luis_2022_T2.xlsx</t>
  </si>
  <si>
    <t>https://transparencia.finanzas.cdmx.gob.mx/repositorio/public/upload/repositorio/DGAyF/2024/scp/fracc_XVII_perfiles/sacmex_19005886.pdf</t>
  </si>
  <si>
    <t>https://transparencia.finanzas.cdmx.gob.mx/repositorio/public/upload/repositorio/DGAyF/2023/scp/fracc_XVII/vega_flores_moises_ivan_2023_T4.xlsx</t>
  </si>
  <si>
    <t>https://transparencia.finanzas.cdmx.gob.mx/repositorio/public/upload/repositorio/DGAyF/2024/scp/fracc_XVII_perfiles/sacmex_19005887.pdf</t>
  </si>
  <si>
    <t>https://transparencia.finanzas.cdmx.gob.mx/repositorio/public/upload/repositorio/DGAyF/2022/scp/fracc_XVII/perez_diaz_oswaldo_2022_T2.xlsx</t>
  </si>
  <si>
    <t>https://transparencia.finanzas.cdmx.gob.mx/repositorio/public/upload/repositorio/DGAyF/2024/scp/fracc_XVII_perfiles/sacmex_19005888.pdf</t>
  </si>
  <si>
    <t>https://transparencia.finanzas.cdmx.gob.mx/repositorio/public/upload/repositorio/DGAyF/2023/scp/fracc_XVII/juarez_hernandez_oscar_2023_T3.xlsx</t>
  </si>
  <si>
    <t>https://transparencia.finanzas.cdmx.gob.mx/repositorio/public/upload/repositorio/DGAyF/2024/scp/fracc_XVII_perfiles/sacmex_19005890.pdf</t>
  </si>
  <si>
    <t>https://transparencia.finanzas.cdmx.gob.mx/repositorio/public/upload/repositorio/DGAyF/2022/scp/fracc_XVII/rodea_chavez_carlos_2022_T2.xlsx</t>
  </si>
  <si>
    <t>https://transparencia.finanzas.cdmx.gob.mx/repositorio/public/upload/repositorio/DGAyF/2024/scp/fracc_XVII_perfiles/sacmex_19005891.pdf</t>
  </si>
  <si>
    <t>https://transparencia.finanzas.cdmx.gob.mx/repositorio/public/upload/repositorio/DGAyF/2023/scp/fracc_XVII/guzman_guzman_alfredo_2023_T4.xlsx</t>
  </si>
  <si>
    <t>https://transparencia.finanzas.cdmx.gob.mx/repositorio/public/upload/repositorio/DGAyF/2024/scp/fracc_XVII_perfiles/sacmex_19005892.pdf</t>
  </si>
  <si>
    <t>https://transparencia.finanzas.cdmx.gob.mx/repositorio/public/upload/repositorio/DGAyF/2023/scp/fracc_XVII/lara_rodriguez_gabriela_2023_T2.xlsx</t>
  </si>
  <si>
    <t>https://transparencia.finanzas.cdmx.gob.mx/repositorio/public/upload/repositorio/DGAyF/2024/scp/fracc_XVII_perfiles/sacmex_19005893.pdf</t>
  </si>
  <si>
    <t>https://transparencia.finanzas.cdmx.gob.mx/repositorio/public/upload/repositorio/DGAyF/2023/scp/fracc_XVII/vera_lopez_jaqueline_2023_T2.xlsx</t>
  </si>
  <si>
    <t>https://transparencia.finanzas.cdmx.gob.mx/repositorio/public/upload/repositorio/DGAyF/2024/scp/fracc_XVII/Fr17_2024_perfil_puesto.pdf</t>
  </si>
  <si>
    <t>http://transparencia.finanzas.cdmx.gob.mx/repositorio/public/upload/repositorio/DGAyF/2021/scp/fracc_XVII/fonseca_huerta_melquiades_guadalupe_2021_1T.xlsx</t>
  </si>
  <si>
    <t>https://transparencia.finanzas.cdmx.gob.mx/repositorio/public/upload/repositorio/DGAyF/2024/scp/fracc_XVII_perfiles/sacmex_19005895.pdf</t>
  </si>
  <si>
    <t>https://transparencia.finanzas.cdmx.gob.mx/repositorio/public/upload/repositorio/DGAyF/2024/scp/fracc_XVII/gallegos_romeros_sandra_luz_2024_T2.xlsx</t>
  </si>
  <si>
    <t>https://transparencia.finanzas.cdmx.gob.mx/repositorio/public/upload/repositorio/DGAyF/2024/scp/fracc_XVII_perfiles/sacmex_19005896.pdf</t>
  </si>
  <si>
    <t>https://transparencia.finanzas.cdmx.gob.mx/repositorio/public/upload/repositorio/DGAyF/2023/scp/fracc_XVII/hernandez_sanchez_maribel_2023_T4.xlsx</t>
  </si>
  <si>
    <t>https://transparencia.finanzas.cdmx.gob.mx/repositorio/public/upload/repositorio/DGAyF/2024/scp/fracc_XVII_perfiles/sacmex_19005897.pdf</t>
  </si>
  <si>
    <t>https://transparencia.finanzas.cdmx.gob.mx/repositorio/public/upload/repositorio/DGAyF/2023/scp/fracc_XVII/castro_morales_pablo_andres_2023_T1.xlsx</t>
  </si>
  <si>
    <t>https://transparencia.finanzas.cdmx.gob.mx/repositorio/public/upload/repositorio/DGAyF/2024/scp/fracc_XVII_perfiles/sacmex_19005898.pdf</t>
  </si>
  <si>
    <t>https://transparencia.finanzas.cdmx.gob.mx/repositorio/public/upload/repositorio/DGAyF/2022/scp/fracc_XVII/zarate_cruz_marco_antonio_2022_T1.xlsx</t>
  </si>
  <si>
    <t>https://transparencia.finanzas.cdmx.gob.mx/repositorio/public/upload/repositorio/DGAyF/2024/scp/fracc_XVII_perfiles/sacmex_19005899.pdf</t>
  </si>
  <si>
    <t>https://transparencia.finanzas.cdmx.gob.mx/repositorio/public/upload/repositorio/DGAyF/2024/scp/fracc_XVII/Fr17_2024_curricular.pdf</t>
  </si>
  <si>
    <t>https://transparencia.finanzas.cdmx.gob.mx/repositorio/public/upload/repositorio/DGAyF/2024/scp/fracc_XVII_perfiles/sacmex_19005900.pdf</t>
  </si>
  <si>
    <t>https://transparencia.finanzas.cdmx.gob.mx/repositorio/public/upload/repositorio/DGAyF/2023/scp/fracc_XVII/flores_leon_soledad_2023_T2.xlsx</t>
  </si>
  <si>
    <t>https://transparencia.finanzas.cdmx.gob.mx/repositorio/public/upload/repositorio/DGAyF/2024/scp/fracc_XVII_perfiles/sacmex_19005901.pdf</t>
  </si>
  <si>
    <t>https://transparencia.finanzas.cdmx.gob.mx/repositorio/public/upload/repositorio/DGAyF/2023/scp/fracc_XVII/montano_salgado_david_2023_T2.xlsx</t>
  </si>
  <si>
    <t>https://transparencia.finanzas.cdmx.gob.mx/repositorio/public/upload/repositorio/DGAyF/2024/scp/fracc_XVII_perfiles/sacmex_19005902.pdf</t>
  </si>
  <si>
    <t>https://transparencia.finanzas.cdmx.gob.mx/repositorio/public/upload/repositorio/DGAyF/2023/scp/fracc_XVII/eboli_araiza_miguel_angel_2023_T2.xlsx</t>
  </si>
  <si>
    <t>https://transparencia.finanzas.cdmx.gob.mx/repositorio/public/upload/repositorio/DGAyF/2024/scp/fracc_XVII_perfiles/sacmex_19005903.pdf</t>
  </si>
  <si>
    <t>https://transparencia.finanzas.cdmx.gob.mx/repositorio/public/upload/repositorio/DGAyF/2023/scp/fracc_XVII/alvarez_cabrera_carlos_alberto_2023_T2.xlsx</t>
  </si>
  <si>
    <t>https://transparencia.finanzas.cdmx.gob.mx/repositorio/public/upload/repositorio/DGAyF/2024/scp/fracc_XVII_perfiles/sacmex_19005904.pdf</t>
  </si>
  <si>
    <t>https://transparencia.finanzas.cdmx.gob.mx/repositorio/public/upload/repositorio/DGAyF/2023/scp/fracc_XVII/estrada_jimenez_pedro_2023_T3.xlsx</t>
  </si>
  <si>
    <t>https://transparencia.finanzas.cdmx.gob.mx/repositorio/public/upload/repositorio/DGAyF/2024/scp/fracc_XVII_perfiles/sacmex_19005905.pdf</t>
  </si>
  <si>
    <t>https://transparencia.finanzas.cdmx.gob.mx/repositorio/public/upload/repositorio/DGAyF/2024/scp/fracc_XVII/arechiga_jurado_armando_2024_T2.xlsx</t>
  </si>
  <si>
    <t>https://transparencia.finanzas.cdmx.gob.mx/repositorio/public/upload/repositorio/DGAyF/2024/scp/fracc_XVII_perfiles/sacmex_19005907.pdf</t>
  </si>
  <si>
    <t>https://transparencia.finanzas.cdmx.gob.mx/repositorio/public/upload/repositorio/DGAyF/2024/scp/fracc_XVII/reyes_fuentes_irving_leoth_2024_T2.xlsx</t>
  </si>
  <si>
    <t>https://transparencia.finanzas.cdmx.gob.mx/repositorio/public/upload/repositorio/DGAyF/2024/scp/fracc_XVII_perfiles/sacmex_19005908.pdf</t>
  </si>
  <si>
    <t>https://transparencia.finanzas.cdmx.gob.mx/repositorio/public/upload/repositorio/DGAyF/2023/scp/fracc_XVII/medina_jimenez_maria_guadalupe_2023_T4.xlsx</t>
  </si>
  <si>
    <t>https://transparencia.finanzas.cdmx.gob.mx/repositorio/public/upload/repositorio/DGAyF/2024/scp/fracc_XVII_perfiles/sacmex_19005909.pdf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</si>
  <si>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</si>
  <si>
    <t xml:space="preserve">METROBUS </t>
  </si>
  <si>
    <t xml:space="preserve">DIRECTOR (A) EJECUTIVO (A) </t>
  </si>
  <si>
    <t>FINANZAS</t>
  </si>
  <si>
    <t xml:space="preserve">ORGANO REGULADOR DE TRANSPORTE </t>
  </si>
  <si>
    <t>SUBDIRECTOR (A) DE APOYO TECNICO</t>
  </si>
  <si>
    <t xml:space="preserve">CENTRO MEDICO NACIONAL 20 DE NOVIEMBRE ISSSTE </t>
  </si>
  <si>
    <t>DIRECTOR (A) DE ADMINISTRACION Y FINANZAS</t>
  </si>
  <si>
    <t>DIRECCION GENERAL DE ADMINISTRACION DE PERSONAL Y DESARROLLO ADMINISTRATIVO</t>
  </si>
  <si>
    <t>DIRECTOR (A) DE NORMATIVIDAD, PLANEACION Y PREVISION SOCIAL</t>
  </si>
  <si>
    <t>ADMINISTRACION DE EMPRESAS</t>
  </si>
  <si>
    <t>SUBSECRETARIA DE ADMINISTRACION Y CAPITAL HUMANO</t>
  </si>
  <si>
    <t>DIRECCION DE BIENESTAR Y PREVISION SOCIAL</t>
  </si>
  <si>
    <t>ALCALDIA TLALPAN</t>
  </si>
  <si>
    <t>JUD DE CONTROL Y REGISTRO DE PERSONAL</t>
  </si>
  <si>
    <t>DIRECCION DE ADMINISTRACION Y FINANZAS EN EL SUBSISTEMA DE EDUCACION COMUNITARIA "PILARES"</t>
  </si>
  <si>
    <t>LIDER COORDINADOR (A) DE PROYECTOS DE CAPITAL HUMANO</t>
  </si>
  <si>
    <t>ADMINISTRACION PUBLICA</t>
  </si>
  <si>
    <t xml:space="preserve">SEGURIDAD PRIVADA DALAI ALEXIS S.A. DE C.V. </t>
  </si>
  <si>
    <t>COORDINADOR (A) ADMINISTRATIVO (A)</t>
  </si>
  <si>
    <t>SECRETARIA DE OBRAS Y SERVICIOS DE LA CDMX</t>
  </si>
  <si>
    <t xml:space="preserve">JUD DE MOVIMIENTO DE PERSONAL </t>
  </si>
  <si>
    <t xml:space="preserve">SISTEMA DE AGUAS DE LA CDMX </t>
  </si>
  <si>
    <t>SUBDIRECTOR (A) DE CONTROL DE PERSONAL</t>
  </si>
  <si>
    <t>ECONOMIA</t>
  </si>
  <si>
    <t xml:space="preserve">JUD DE MOVIMIENTOS DE PERSONAL </t>
  </si>
  <si>
    <t xml:space="preserve">INSTITUTO MEXICANO DE LA JUVENTUD </t>
  </si>
  <si>
    <t xml:space="preserve">JEFE (A) DE DEPARTAMENTO DE NOMINAS </t>
  </si>
  <si>
    <t>DIRECCION GENERAL DE ADMINISTRACION Y FINANZAS EN LA SECRETARIA DE SALUD</t>
  </si>
  <si>
    <t>SUBDIRECTOR (A) DE NORMATIVIDAD, TABULADORES Y ESTRUCTURAS OCUPACIONALES</t>
  </si>
  <si>
    <t>SUBSECRETARIA DE CAPITAL HUMANO Y ADMINISTRACION</t>
  </si>
  <si>
    <t>SUBDIRECCION DE SERVICIOS ADMINISTRATIVOS AL CAPITAL HUMANO</t>
  </si>
  <si>
    <t xml:space="preserve">SECRETARIA TECNICA DE LA COMISION DE GASTO-FINANCIAMIENTO </t>
  </si>
  <si>
    <t>APOYO ADMINISTRATIVO</t>
  </si>
  <si>
    <t xml:space="preserve">SECRETARIA DE OBRAS Y SERVICIOS </t>
  </si>
  <si>
    <t>ASESOR (A) DE AREA FINANCIERA</t>
  </si>
  <si>
    <t xml:space="preserve">SECRETARIA GENERAL DE LA COMISION FEDERAL </t>
  </si>
  <si>
    <t xml:space="preserve">ASESOR (A)  </t>
  </si>
  <si>
    <t xml:space="preserve">SERVICIOS DE SALUD PUBLICA DE LA CDMX </t>
  </si>
  <si>
    <t xml:space="preserve">JUD DE CONTROL DE PERSONAL </t>
  </si>
  <si>
    <t xml:space="preserve">JUD DE POLITICA SALARIAL Y CONTROL DE PUESTOS </t>
  </si>
  <si>
    <t>CONTRALORIA INTERNA EN LA SECRETARIA DE ADMINISTRACION Y FINANZAS DEL GOBIERNO DE LA CDMX</t>
  </si>
  <si>
    <t xml:space="preserve">AUDITOR (A) EN LA SECRETARIA DE ADMINISTRACION Y FINANZAS DE LA CDMX </t>
  </si>
  <si>
    <t>ISSSTE HG. "DR. FERNANDO QUIROZ GUTIERREZ"</t>
  </si>
  <si>
    <t xml:space="preserve">COORDINADOR (A) DE RECURSOS HUMANOS </t>
  </si>
  <si>
    <t>EDUCACION ESPECIAL EN EL AREA DE CEGUERA Y DEBILIDAD VISUAL</t>
  </si>
  <si>
    <t>ISSSTE HG. CENTRO MEDICO NACIONAL "20 DE NOVIEMBRE"</t>
  </si>
  <si>
    <t xml:space="preserve">DIRECCION GENERAL FINANCIERA NACIONAL DE DESARROLLO AGROPECUARIO, RURAL, FORESTAL Y PESQUERO </t>
  </si>
  <si>
    <t xml:space="preserve">COORDINADOR (A) DE EVALUACION </t>
  </si>
  <si>
    <t>HOSPITAL GENERAL DR. FERNANDO QUIROZ GUTIERREZ</t>
  </si>
  <si>
    <t>ENCARGADO (A) DE LA JEFATURA DE NOMINAS</t>
  </si>
  <si>
    <t>ADMINISTRACION</t>
  </si>
  <si>
    <t xml:space="preserve">DELEGACION PONIENTE EN LA CDMX </t>
  </si>
  <si>
    <t xml:space="preserve">ANALISTA PRESUPUESTAL </t>
  </si>
  <si>
    <t xml:space="preserve">INFILTER MEXICO </t>
  </si>
  <si>
    <t>ANALISTA DE RECURSOS HUMANOS</t>
  </si>
  <si>
    <t>DIRECCION EJECUTIVA DE ADMINISTRACION EN LA CONSEJERIA JURIDICA Y DE SERVICIOS LEGALES</t>
  </si>
  <si>
    <t>JUD DE CONTABILIDAD Y REGISTRO</t>
  </si>
  <si>
    <t>CONSEJERIA JURIDICA Y SERVICIOS LEGALES DEL DISTRITO FEDERAL</t>
  </si>
  <si>
    <t xml:space="preserve">JUD DE PROGRAMACION Y PRESUPUESTO </t>
  </si>
  <si>
    <t>SECRETARIA DE PROTECCION CIVIL DEL DISTRITO FEDERAL</t>
  </si>
  <si>
    <t>ASISTENTE</t>
  </si>
  <si>
    <t>SUBSECRETARIA DE EGRESOS</t>
  </si>
  <si>
    <t>JUD DE INTEGRACION DE INFORMACION "M"</t>
  </si>
  <si>
    <t>CONTADURIA</t>
  </si>
  <si>
    <t xml:space="preserve">JUD DE CONTABILIDAD Y CONTROL PRESUPUESTAL </t>
  </si>
  <si>
    <t xml:space="preserve">APOYO ADMINISTRATIVO </t>
  </si>
  <si>
    <t>INSTITUTO NACIONAL DE PSIQUIATRIA RAMON DE LA FUENTE MUÑIZ</t>
  </si>
  <si>
    <t xml:space="preserve">DEPARTAMENTO DE PROGRAMACION Y PRESUPUESTO </t>
  </si>
  <si>
    <t xml:space="preserve">METROBUS-DIRECCION EJECUTIVA DE ADMINISTRACION Y FINANZAS </t>
  </si>
  <si>
    <t xml:space="preserve">JUD DE ADMINISTRACION Y FIDEICOMISOS </t>
  </si>
  <si>
    <t xml:space="preserve">DIRECCION DE FINANZAS </t>
  </si>
  <si>
    <t xml:space="preserve">SUBSECRETARIA DE EGRESOS </t>
  </si>
  <si>
    <t>LIDER COORDINADOR (A) DE PROYECTOS PARA LA EFICIENCIA DE PROCESOS</t>
  </si>
  <si>
    <t xml:space="preserve">ADMINISTRACION DE LAS TECNOLOGIAS DE LA INFORMACION </t>
  </si>
  <si>
    <t>CENTRO NACIONAL DE EQUIDAD DE GENERO Y SALUD REPRODUCTIVA</t>
  </si>
  <si>
    <t>PRESTADOR (A) DE SERVICIOS</t>
  </si>
  <si>
    <t>NO ESPECIFICA</t>
  </si>
  <si>
    <t xml:space="preserve">JUD DE ESTRUCTURAS PRESUPUESTALES </t>
  </si>
  <si>
    <t>CONTABILIDAD</t>
  </si>
  <si>
    <t xml:space="preserve">HONORARIOS </t>
  </si>
  <si>
    <t>SUBSECRETARIA DE FINANZAS</t>
  </si>
  <si>
    <t>SUBDIRECTOR (A) DE FINANZAS</t>
  </si>
  <si>
    <t>VER NOTA ACLARATORIA EN LA COLUMNA NOTA</t>
  </si>
  <si>
    <t>CAJA DE PREVISION PARA TRABAJADORES (AS) A LISTA DE RAYA DEL GCDMX</t>
  </si>
  <si>
    <t xml:space="preserve">JUD DE TESORERIA </t>
  </si>
  <si>
    <t>FISICA Y MATEMATICAS</t>
  </si>
  <si>
    <t xml:space="preserve">LIDER COORDINADOR (A) DE PROYECTOS DE TESORERIA </t>
  </si>
  <si>
    <t>SECTEI</t>
  </si>
  <si>
    <t xml:space="preserve">TRIBUNAL ELECTORAL DE LA CDMX </t>
  </si>
  <si>
    <t xml:space="preserve">JUD DE CONTROL Y SEGUIMIENTO </t>
  </si>
  <si>
    <t>DERECHO</t>
  </si>
  <si>
    <t>FISCALIA GENERAL DE LA REPUBLICA</t>
  </si>
  <si>
    <t xml:space="preserve">SUPERVISOR (A) AUXILIAR </t>
  </si>
  <si>
    <t xml:space="preserve">SECRETARIA DE EDUCACION PUBLICA </t>
  </si>
  <si>
    <t>SUBDIRECTOR (A) DE AREA</t>
  </si>
  <si>
    <t>IMSS</t>
  </si>
  <si>
    <t xml:space="preserve">TITULAR DE LA COORDINACION DE ABASTECIMIENTO Y EQUIPAMIENTO </t>
  </si>
  <si>
    <t>INSTITUTO NACIONAL DE MEDICINA GENOMICA</t>
  </si>
  <si>
    <t>CFE</t>
  </si>
  <si>
    <t xml:space="preserve">COORDINADOR (A) DE ADMINISTRACION Y SERVICIOS </t>
  </si>
  <si>
    <t>CLINICA DE MEDICINA FAMILIAR VILLA ALVARO OBREGON</t>
  </si>
  <si>
    <t>SUBDIRECTOR (A) ADMINISTRATIVO (A)</t>
  </si>
  <si>
    <t>CLINICA DE MEDICINA FAMILIAR NARVARTE</t>
  </si>
  <si>
    <t>NO ESPECIFICA PERIODO</t>
  </si>
  <si>
    <t>CENTRO MEDICO NACIONAL20 DE NOVIEMBRE</t>
  </si>
  <si>
    <t>ASESOR (A)</t>
  </si>
  <si>
    <t xml:space="preserve">SIETEMA DE AGUAS DE LA CDMX </t>
  </si>
  <si>
    <t xml:space="preserve">LIDER COORDINADOR (A) DE PROYECTOS </t>
  </si>
  <si>
    <t>BACHILLERATO</t>
  </si>
  <si>
    <t xml:space="preserve">SECRETARIA DE FINANZAS DE LA CDMX </t>
  </si>
  <si>
    <t>JEFE (A) DE OFICINA DE DESARROLLO DE PROCESOS</t>
  </si>
  <si>
    <t>RED DE TRANSPORTES DE PASAJEROS DE LA CDMX</t>
  </si>
  <si>
    <t xml:space="preserve">JEFE (A) DE PROYECTOS </t>
  </si>
  <si>
    <t>DIRECCION GENERAL DE ADMINISTRACION Y FINANZAS EN LA COORDINACION GENERAL DEL C5</t>
  </si>
  <si>
    <t>ENLACE DE CONTROL VEHICULAR</t>
  </si>
  <si>
    <t>INGENIERIA CIVIL</t>
  </si>
  <si>
    <t>C5</t>
  </si>
  <si>
    <t>JUD DE MANTENIMIENTO</t>
  </si>
  <si>
    <t>OFICIALIA MAYOR</t>
  </si>
  <si>
    <t xml:space="preserve">SUNGLASS HUT DE MEXICO </t>
  </si>
  <si>
    <t>GERENTE</t>
  </si>
  <si>
    <t>POLITICA CRIMINAL</t>
  </si>
  <si>
    <t>REPRESENTACION DEL GOBIERNO DEL ESTADO DE SINALO EN LA CDMX</t>
  </si>
  <si>
    <t xml:space="preserve">INSTITUTO PARA LA INVESTIGACION DE LOS DERECHOS HUMANOS Y LOS ESTUDIOS DE GENERO </t>
  </si>
  <si>
    <t>COORDINADOR (A) DE PROYECTOS</t>
  </si>
  <si>
    <t>ISSSTE</t>
  </si>
  <si>
    <t>PROFESIONAL ADMINISTRATIVO (A) A</t>
  </si>
  <si>
    <t>CIENCIAS DE LA INFORMATICA</t>
  </si>
  <si>
    <t>BURO MEXICANO DE CONSULTORES EN SEGURIDAD INFORMATICA</t>
  </si>
  <si>
    <t>INGENIERO (A) EN HARDWARE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</si>
</sst>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0" fontId="0" fillId="0" borderId="0" xfId="0" applyNumberFormat="1"/>
    <xf numFmtId="14" fontId="0" fillId="0" borderId="0" xfId="0" applyNumberFormat="1" applyAlignment="1">
      <alignment horizontal="right"/>
    </xf>
    <xf numFmtId="0"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4/scp/fracc_XVII_perfiles/sacmex_19005884.pdf" TargetMode="External"/><Relationship Id="rId21" Type="http://schemas.openxmlformats.org/officeDocument/2006/relationships/hyperlink" Target="https://transparencia.finanzas.cdmx.gob.mx/repositorio/public/upload/repositorio/DGAyF/2023/scp/fracc_XVII/alvarez_cabrera_carlos_alberto_2023_T2.xlsx" TargetMode="External"/><Relationship Id="rId42" Type="http://schemas.openxmlformats.org/officeDocument/2006/relationships/hyperlink" Target="https://transparencia.finanzas.cdmx.gob.mx/repositorio/public/upload/repositorio/DGAyF/2024/scp/fracc_XVII_perfiles/sacmex_19005903.pdf" TargetMode="External"/><Relationship Id="rId47" Type="http://schemas.openxmlformats.org/officeDocument/2006/relationships/hyperlink" Target="https://transparencia.finanzas.cdmx.gob.mx/repositorio/public/upload/repositorio/DGAyF/2024/scp/fracc_XVII_perfiles/sacmex_19005909.pdf" TargetMode="External"/><Relationship Id="rId63" Type="http://schemas.openxmlformats.org/officeDocument/2006/relationships/hyperlink" Target="https://transparencia.finanzas.cdmx.gob.mx/repositorio/public/upload/repositorio/DGAyF/2024/scp/fracc_XVII/Fr17_2024_sanciones.pdf" TargetMode="External"/><Relationship Id="rId68"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s://transparencia.finanzas.cdmx.gob.mx/repositorio/public/upload/repositorio/DGAyF/2023/scp/fracc_XVII/juarez_hernandez_oscar_2023_T3.xlsx" TargetMode="External"/><Relationship Id="rId2" Type="http://schemas.openxmlformats.org/officeDocument/2006/relationships/hyperlink" Target="https://transparencia.finanzas.cdmx.gob.mx/repositorio/public/upload/repositorio/DGAyF/2024/scp/fracc_XVII/Fr17_2024_perfil_puesto.pdf" TargetMode="External"/><Relationship Id="rId16" Type="http://schemas.openxmlformats.org/officeDocument/2006/relationships/hyperlink" Target="https://transparencia.finanzas.cdmx.gob.mx/repositorio/public/upload/repositorio/DGAyF/2022/scp/fracc_XVII/zarate_cruz_marco_antonio_2022_T1.xlsx" TargetMode="External"/><Relationship Id="rId29" Type="http://schemas.openxmlformats.org/officeDocument/2006/relationships/hyperlink" Target="https://transparencia.finanzas.cdmx.gob.mx/repositorio/public/upload/repositorio/DGAyF/2024/scp/fracc_XVII_perfiles/sacmex_19005888.pdf" TargetMode="External"/><Relationship Id="rId11" Type="http://schemas.openxmlformats.org/officeDocument/2006/relationships/hyperlink" Target="https://transparencia.finanzas.cdmx.gob.mx/repositorio/public/upload/repositorio/DGAyF/2023/scp/fracc_XVII/vera_lopez_jaqueline_2023_T2.xlsx" TargetMode="External"/><Relationship Id="rId24" Type="http://schemas.openxmlformats.org/officeDocument/2006/relationships/hyperlink" Target="https://transparencia.finanzas.cdmx.gob.mx/repositorio/public/upload/repositorio/DGAyF/2024/scp/fracc_XVII/reyes_fuentes_irving_leoth_2024_T2.xlsx" TargetMode="External"/><Relationship Id="rId32" Type="http://schemas.openxmlformats.org/officeDocument/2006/relationships/hyperlink" Target="https://transparencia.finanzas.cdmx.gob.mx/repositorio/public/upload/repositorio/DGAyF/2024/scp/fracc_XVII_perfiles/sacmex_19005892.pdf" TargetMode="External"/><Relationship Id="rId37" Type="http://schemas.openxmlformats.org/officeDocument/2006/relationships/hyperlink" Target="https://transparencia.finanzas.cdmx.gob.mx/repositorio/public/upload/repositorio/DGAyF/2024/scp/fracc_XVII_perfiles/sacmex_19005898.pdf" TargetMode="External"/><Relationship Id="rId40" Type="http://schemas.openxmlformats.org/officeDocument/2006/relationships/hyperlink" Target="https://transparencia.finanzas.cdmx.gob.mx/repositorio/public/upload/repositorio/DGAyF/2024/scp/fracc_XVII_perfiles/sacmex_19005901.pdf" TargetMode="External"/><Relationship Id="rId45" Type="http://schemas.openxmlformats.org/officeDocument/2006/relationships/hyperlink" Target="https://transparencia.finanzas.cdmx.gob.mx/repositorio/public/upload/repositorio/DGAyF/2024/scp/fracc_XVII_perfiles/sacmex_19005907.pdf" TargetMode="External"/><Relationship Id="rId53" Type="http://schemas.openxmlformats.org/officeDocument/2006/relationships/hyperlink" Target="https://transparencia.finanzas.cdmx.gob.mx/repositorio/public/upload/repositorio/DGAyF/2024/scp/fracc_XVII/Fr17_2024_sanciones.pdf" TargetMode="External"/><Relationship Id="rId58" Type="http://schemas.openxmlformats.org/officeDocument/2006/relationships/hyperlink" Target="https://transparencia.finanzas.cdmx.gob.mx/repositorio/public/upload/repositorio/DGAyF/2024/scp/fracc_XVII/Fr17_2024_sanciones.pdf" TargetMode="External"/><Relationship Id="rId66"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s://transparencia.finanzas.cdmx.gob.mx/repositorio/public/upload/repositorio/DGAyF/2023/scp/fracc_XVII/vega_flores_moises_ivan_2023_T4.xlsx" TargetMode="External"/><Relationship Id="rId61" Type="http://schemas.openxmlformats.org/officeDocument/2006/relationships/hyperlink" Target="https://transparencia.finanzas.cdmx.gob.mx/repositorio/public/upload/repositorio/DGAyF/2024/scp/fracc_XVII/Fr17_2024_sanciones.pdf" TargetMode="External"/><Relationship Id="rId19" Type="http://schemas.openxmlformats.org/officeDocument/2006/relationships/hyperlink" Target="https://transparencia.finanzas.cdmx.gob.mx/repositorio/public/upload/repositorio/DGAyF/2023/scp/fracc_XVII/montano_salgado_david_2023_T2.xlsx" TargetMode="External"/><Relationship Id="rId14" Type="http://schemas.openxmlformats.org/officeDocument/2006/relationships/hyperlink" Target="https://transparencia.finanzas.cdmx.gob.mx/repositorio/public/upload/repositorio/DGAyF/2023/scp/fracc_XVII/hernandez_sanchez_maribel_2023_T4.xlsx" TargetMode="External"/><Relationship Id="rId22" Type="http://schemas.openxmlformats.org/officeDocument/2006/relationships/hyperlink" Target="https://transparencia.finanzas.cdmx.gob.mx/repositorio/public/upload/repositorio/DGAyF/2023/scp/fracc_XVII/estrada_jimenez_pedro_2023_T3.xlsx" TargetMode="External"/><Relationship Id="rId27" Type="http://schemas.openxmlformats.org/officeDocument/2006/relationships/hyperlink" Target="https://transparencia.finanzas.cdmx.gob.mx/repositorio/public/upload/repositorio/DGAyF/2024/scp/fracc_XVII_perfiles/sacmex_19005886.pdf" TargetMode="External"/><Relationship Id="rId30" Type="http://schemas.openxmlformats.org/officeDocument/2006/relationships/hyperlink" Target="https://transparencia.finanzas.cdmx.gob.mx/repositorio/public/upload/repositorio/DGAyF/2024/scp/fracc_XVII_perfiles/sacmex_19005890.pdf" TargetMode="External"/><Relationship Id="rId35" Type="http://schemas.openxmlformats.org/officeDocument/2006/relationships/hyperlink" Target="https://transparencia.finanzas.cdmx.gob.mx/repositorio/public/upload/repositorio/DGAyF/2024/scp/fracc_XVII_perfiles/sacmex_19005896.pdf" TargetMode="External"/><Relationship Id="rId43" Type="http://schemas.openxmlformats.org/officeDocument/2006/relationships/hyperlink" Target="https://transparencia.finanzas.cdmx.gob.mx/repositorio/public/upload/repositorio/DGAyF/2024/scp/fracc_XVII_perfiles/sacmex_19005904.pdf" TargetMode="External"/><Relationship Id="rId48" Type="http://schemas.openxmlformats.org/officeDocument/2006/relationships/hyperlink" Target="https://transparencia.finanzas.cdmx.gob.mx/repositorio/public/upload/repositorio/DGAyF/2024/scp/fracc_XVII/Fr17_2024_sanciones.pdf" TargetMode="External"/><Relationship Id="rId56" Type="http://schemas.openxmlformats.org/officeDocument/2006/relationships/hyperlink" Target="https://transparencia.finanzas.cdmx.gob.mx/repositorio/public/upload/repositorio/DGAyF/2024/scp/fracc_XVII/Fr17_2024_sanciones.pdf" TargetMode="External"/><Relationship Id="rId64" Type="http://schemas.openxmlformats.org/officeDocument/2006/relationships/hyperlink" Target="https://transparencia.finanzas.cdmx.gob.mx/repositorio/public/upload/repositorio/DGAyF/2024/scp/fracc_XVII/Fr17_2024_sanciones.pdf" TargetMode="External"/><Relationship Id="rId69"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s://transparencia.finanzas.cdmx.gob.mx/repositorio/public/upload/repositorio/DGAyF/2022/scp/fracc_XVII/rodea_chavez_carlos_2022_T2.xlsx" TargetMode="External"/><Relationship Id="rId51"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s://transparencia.finanzas.cdmx.gob.mx/repositorio/public/upload/repositorio/DGAyF/2023/scp/fracc_XVII/arellano_sesmas_ma_dolores_2023_T1.xlsx" TargetMode="External"/><Relationship Id="rId12" Type="http://schemas.openxmlformats.org/officeDocument/2006/relationships/hyperlink" Target="http://transparencia.finanzas.cdmx.gob.mx/repositorio/public/upload/repositorio/DGAyF/2021/scp/fracc_XVII/fonseca_huerta_melquiades_guadalupe_2021_1T.xlsx" TargetMode="External"/><Relationship Id="rId17" Type="http://schemas.openxmlformats.org/officeDocument/2006/relationships/hyperlink" Target="https://transparencia.finanzas.cdmx.gob.mx/repositorio/public/upload/repositorio/DGAyF/2024/scp/fracc_XVII/Fr17_2024_curricular.pdf" TargetMode="External"/><Relationship Id="rId25" Type="http://schemas.openxmlformats.org/officeDocument/2006/relationships/hyperlink" Target="https://transparencia.finanzas.cdmx.gob.mx/repositorio/public/upload/repositorio/DGAyF/2023/scp/fracc_XVII/medina_jimenez_maria_guadalupe_2023_T4.xlsx" TargetMode="External"/><Relationship Id="rId33" Type="http://schemas.openxmlformats.org/officeDocument/2006/relationships/hyperlink" Target="https://transparencia.finanzas.cdmx.gob.mx/repositorio/public/upload/repositorio/DGAyF/2024/scp/fracc_XVII_perfiles/sacmex_19005893.pdf" TargetMode="External"/><Relationship Id="rId38" Type="http://schemas.openxmlformats.org/officeDocument/2006/relationships/hyperlink" Target="https://transparencia.finanzas.cdmx.gob.mx/repositorio/public/upload/repositorio/DGAyF/2024/scp/fracc_XVII_perfiles/sacmex_19005899.pdf" TargetMode="External"/><Relationship Id="rId46" Type="http://schemas.openxmlformats.org/officeDocument/2006/relationships/hyperlink" Target="https://transparencia.finanzas.cdmx.gob.mx/repositorio/public/upload/repositorio/DGAyF/2024/scp/fracc_XVII_perfiles/sacmex_19005908.pdf" TargetMode="External"/><Relationship Id="rId59" Type="http://schemas.openxmlformats.org/officeDocument/2006/relationships/hyperlink" Target="https://transparencia.finanzas.cdmx.gob.mx/repositorio/public/upload/repositorio/DGAyF/2024/scp/fracc_XVII/Fr17_2024_sanciones.pdf" TargetMode="External"/><Relationship Id="rId67"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s://transparencia.finanzas.cdmx.gob.mx/repositorio/public/upload/repositorio/DGAyF/2023/scp/fracc_XVII/eboli_araiza_miguel_angel_2023_T2.xlsx" TargetMode="External"/><Relationship Id="rId41" Type="http://schemas.openxmlformats.org/officeDocument/2006/relationships/hyperlink" Target="https://transparencia.finanzas.cdmx.gob.mx/repositorio/public/upload/repositorio/DGAyF/2024/scp/fracc_XVII_perfiles/sacmex_19005902.pdf" TargetMode="External"/><Relationship Id="rId54" Type="http://schemas.openxmlformats.org/officeDocument/2006/relationships/hyperlink" Target="https://transparencia.finanzas.cdmx.gob.mx/repositorio/public/upload/repositorio/DGAyF/2024/scp/fracc_XVII/Fr17_2024_sanciones.pdf" TargetMode="External"/><Relationship Id="rId62"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2/scp/fracc_XVII/perez_diaz_oswaldo_2022_T2.xlsx" TargetMode="External"/><Relationship Id="rId15" Type="http://schemas.openxmlformats.org/officeDocument/2006/relationships/hyperlink" Target="https://transparencia.finanzas.cdmx.gob.mx/repositorio/public/upload/repositorio/DGAyF/2023/scp/fracc_XVII/castro_morales_pablo_andres_2023_T1.xlsx" TargetMode="External"/><Relationship Id="rId23" Type="http://schemas.openxmlformats.org/officeDocument/2006/relationships/hyperlink" Target="https://transparencia.finanzas.cdmx.gob.mx/repositorio/public/upload/repositorio/DGAyF/2024/scp/fracc_XVII/arechiga_jurado_armando_2024_T2.xlsx" TargetMode="External"/><Relationship Id="rId28" Type="http://schemas.openxmlformats.org/officeDocument/2006/relationships/hyperlink" Target="https://transparencia.finanzas.cdmx.gob.mx/repositorio/public/upload/repositorio/DGAyF/2024/scp/fracc_XVII_perfiles/sacmex_19005887.pdf" TargetMode="External"/><Relationship Id="rId36" Type="http://schemas.openxmlformats.org/officeDocument/2006/relationships/hyperlink" Target="https://transparencia.finanzas.cdmx.gob.mx/repositorio/public/upload/repositorio/DGAyF/2024/scp/fracc_XVII_perfiles/sacmex_19005897.pdf" TargetMode="External"/><Relationship Id="rId49" Type="http://schemas.openxmlformats.org/officeDocument/2006/relationships/hyperlink" Target="https://transparencia.finanzas.cdmx.gob.mx/repositorio/public/upload/repositorio/DGAyF/2024/scp/fracc_XVII/Fr17_2024_sanciones.pdf" TargetMode="External"/><Relationship Id="rId57"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s://transparencia.finanzas.cdmx.gob.mx/repositorio/public/upload/repositorio/DGAyF/2023/scp/fracc_XVII/lara_rodriguez_gabriela_2023_T2.xlsx" TargetMode="External"/><Relationship Id="rId31" Type="http://schemas.openxmlformats.org/officeDocument/2006/relationships/hyperlink" Target="https://transparencia.finanzas.cdmx.gob.mx/repositorio/public/upload/repositorio/DGAyF/2024/scp/fracc_XVII_perfiles/sacmex_19005891.pdf" TargetMode="External"/><Relationship Id="rId44" Type="http://schemas.openxmlformats.org/officeDocument/2006/relationships/hyperlink" Target="https://transparencia.finanzas.cdmx.gob.mx/repositorio/public/upload/repositorio/DGAyF/2024/scp/fracc_XVII_perfiles/sacmex_19005905.pdf" TargetMode="External"/><Relationship Id="rId52" Type="http://schemas.openxmlformats.org/officeDocument/2006/relationships/hyperlink" Target="https://transparencia.finanzas.cdmx.gob.mx/repositorio/public/upload/repositorio/DGAyF/2024/scp/fracc_XVII/Fr17_2024_sanciones.pdf" TargetMode="External"/><Relationship Id="rId60" Type="http://schemas.openxmlformats.org/officeDocument/2006/relationships/hyperlink" Target="https://transparencia.finanzas.cdmx.gob.mx/repositorio/public/upload/repositorio/DGAyF/2024/scp/fracc_XVII/Fr17_2024_sanciones.pdf" TargetMode="External"/><Relationship Id="rId65"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s://transparencia.finanzas.cdmx.gob.mx/repositorio/public/upload/repositorio/DGAyF/2022/scp/fracc_XVII/barrera_aldana_jose_luis_2022_T2.xlsx" TargetMode="External"/><Relationship Id="rId9" Type="http://schemas.openxmlformats.org/officeDocument/2006/relationships/hyperlink" Target="https://transparencia.finanzas.cdmx.gob.mx/repositorio/public/upload/repositorio/DGAyF/2023/scp/fracc_XVII/guzman_guzman_alfredo_2023_T4.xlsx" TargetMode="External"/><Relationship Id="rId13" Type="http://schemas.openxmlformats.org/officeDocument/2006/relationships/hyperlink" Target="https://transparencia.finanzas.cdmx.gob.mx/repositorio/public/upload/repositorio/DGAyF/2024/scp/fracc_XVII/gallegos_romeros_sandra_luz_2024_T2.xlsx" TargetMode="External"/><Relationship Id="rId18" Type="http://schemas.openxmlformats.org/officeDocument/2006/relationships/hyperlink" Target="https://transparencia.finanzas.cdmx.gob.mx/repositorio/public/upload/repositorio/DGAyF/2023/scp/fracc_XVII/flores_leon_soledad_2023_T2.xlsx" TargetMode="External"/><Relationship Id="rId39" Type="http://schemas.openxmlformats.org/officeDocument/2006/relationships/hyperlink" Target="https://transparencia.finanzas.cdmx.gob.mx/repositorio/public/upload/repositorio/DGAyF/2024/scp/fracc_XVII_perfiles/sacmex_19005900.pdf" TargetMode="External"/><Relationship Id="rId34" Type="http://schemas.openxmlformats.org/officeDocument/2006/relationships/hyperlink" Target="https://transparencia.finanzas.cdmx.gob.mx/repositorio/public/upload/repositorio/DGAyF/2024/scp/fracc_XVII_perfiles/sacmex_19005895.pdf" TargetMode="External"/><Relationship Id="rId50" Type="http://schemas.openxmlformats.org/officeDocument/2006/relationships/hyperlink" Target="https://transparencia.finanzas.cdmx.gob.mx/repositorio/public/upload/repositorio/DGAyF/2024/scp/fracc_XVII/Fr17_2024_sanciones.pdf" TargetMode="External"/><Relationship Id="rId55"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45383</v>
      </c>
      <c r="C8" s="4">
        <v>45473</v>
      </c>
      <c r="D8" s="3" t="s">
        <v>83</v>
      </c>
      <c r="E8" s="3" t="s">
        <v>84</v>
      </c>
      <c r="F8" s="3" t="s">
        <v>110</v>
      </c>
      <c r="G8" s="3" t="s">
        <v>111</v>
      </c>
      <c r="H8" s="3" t="s">
        <v>112</v>
      </c>
      <c r="I8" s="3" t="s">
        <v>57</v>
      </c>
      <c r="J8" s="3" t="s">
        <v>84</v>
      </c>
      <c r="K8" s="3" t="s">
        <v>64</v>
      </c>
      <c r="L8" s="3" t="s">
        <v>175</v>
      </c>
      <c r="M8" s="9" t="str">
        <f ca="1">HYPERLINK("#"&amp;CELL("direccion",Tabla_472796!A4),"1")</f>
        <v>1</v>
      </c>
      <c r="N8" s="9" t="s">
        <v>190</v>
      </c>
      <c r="O8" s="9" t="s">
        <v>191</v>
      </c>
      <c r="P8" t="s">
        <v>69</v>
      </c>
      <c r="Q8" s="5" t="s">
        <v>81</v>
      </c>
      <c r="R8" t="s">
        <v>82</v>
      </c>
      <c r="S8" s="4">
        <v>45473</v>
      </c>
    </row>
    <row r="9" spans="1:20" x14ac:dyDescent="0.25">
      <c r="A9" s="3">
        <v>2024</v>
      </c>
      <c r="B9" s="4">
        <v>45383</v>
      </c>
      <c r="C9" s="4">
        <v>45473</v>
      </c>
      <c r="D9" s="3" t="s">
        <v>85</v>
      </c>
      <c r="E9" s="3" t="s">
        <v>86</v>
      </c>
      <c r="F9" s="3" t="s">
        <v>113</v>
      </c>
      <c r="G9" s="3" t="s">
        <v>114</v>
      </c>
      <c r="H9" s="3" t="s">
        <v>115</v>
      </c>
      <c r="I9" s="3" t="s">
        <v>56</v>
      </c>
      <c r="J9" s="3" t="s">
        <v>84</v>
      </c>
      <c r="K9" s="3" t="s">
        <v>63</v>
      </c>
      <c r="L9" s="3" t="s">
        <v>176</v>
      </c>
      <c r="M9" s="9" t="str">
        <f ca="1">HYPERLINK("#"&amp;CELL("direccion",Tabla_472796!A7),"2")</f>
        <v>2</v>
      </c>
      <c r="N9" s="9" t="s">
        <v>192</v>
      </c>
      <c r="O9" s="9" t="s">
        <v>193</v>
      </c>
      <c r="P9" s="3" t="s">
        <v>69</v>
      </c>
      <c r="Q9" s="5" t="s">
        <v>81</v>
      </c>
      <c r="R9" s="3" t="s">
        <v>82</v>
      </c>
      <c r="S9" s="4">
        <v>45473</v>
      </c>
    </row>
    <row r="10" spans="1:20" x14ac:dyDescent="0.25">
      <c r="A10" s="3">
        <v>2024</v>
      </c>
      <c r="B10" s="4">
        <v>45383</v>
      </c>
      <c r="C10" s="4">
        <v>45473</v>
      </c>
      <c r="D10" s="3" t="s">
        <v>87</v>
      </c>
      <c r="E10" s="3" t="s">
        <v>88</v>
      </c>
      <c r="F10" s="3" t="s">
        <v>116</v>
      </c>
      <c r="G10" s="3" t="s">
        <v>117</v>
      </c>
      <c r="H10" s="3" t="s">
        <v>118</v>
      </c>
      <c r="I10" s="3" t="s">
        <v>56</v>
      </c>
      <c r="J10" s="3" t="s">
        <v>84</v>
      </c>
      <c r="K10" s="3" t="s">
        <v>64</v>
      </c>
      <c r="L10" s="3" t="s">
        <v>177</v>
      </c>
      <c r="M10" s="9" t="str">
        <f ca="1">HYPERLINK("#"&amp;CELL("direccion",Tabla_472796!A10),"3")</f>
        <v>3</v>
      </c>
      <c r="N10" s="9" t="s">
        <v>194</v>
      </c>
      <c r="O10" s="9" t="s">
        <v>195</v>
      </c>
      <c r="P10" s="3" t="s">
        <v>69</v>
      </c>
      <c r="Q10" s="5" t="s">
        <v>81</v>
      </c>
      <c r="R10" s="3" t="s">
        <v>82</v>
      </c>
      <c r="S10" s="4">
        <v>45473</v>
      </c>
    </row>
    <row r="11" spans="1:20" x14ac:dyDescent="0.25">
      <c r="A11" s="3">
        <v>2024</v>
      </c>
      <c r="B11" s="4">
        <v>45383</v>
      </c>
      <c r="C11" s="4">
        <v>45473</v>
      </c>
      <c r="D11" s="3" t="s">
        <v>89</v>
      </c>
      <c r="E11" s="3" t="s">
        <v>90</v>
      </c>
      <c r="F11" s="3" t="s">
        <v>119</v>
      </c>
      <c r="G11" s="3" t="s">
        <v>120</v>
      </c>
      <c r="H11" s="3" t="s">
        <v>121</v>
      </c>
      <c r="I11" s="3" t="s">
        <v>56</v>
      </c>
      <c r="J11" s="3" t="s">
        <v>84</v>
      </c>
      <c r="K11" s="3" t="s">
        <v>63</v>
      </c>
      <c r="L11" s="3" t="s">
        <v>178</v>
      </c>
      <c r="M11" s="9" t="str">
        <f ca="1">HYPERLINK("#"&amp;CELL("direccion",Tabla_472796!A13),"4")</f>
        <v>4</v>
      </c>
      <c r="N11" s="9" t="s">
        <v>196</v>
      </c>
      <c r="O11" s="9" t="s">
        <v>197</v>
      </c>
      <c r="P11" s="3" t="s">
        <v>69</v>
      </c>
      <c r="Q11" s="5" t="s">
        <v>81</v>
      </c>
      <c r="R11" s="3" t="s">
        <v>82</v>
      </c>
      <c r="S11" s="4">
        <v>45473</v>
      </c>
    </row>
    <row r="12" spans="1:20" x14ac:dyDescent="0.25">
      <c r="A12" s="3">
        <v>2024</v>
      </c>
      <c r="B12" s="4">
        <v>45383</v>
      </c>
      <c r="C12" s="4">
        <v>45473</v>
      </c>
      <c r="D12" s="3" t="s">
        <v>87</v>
      </c>
      <c r="E12" s="3" t="s">
        <v>91</v>
      </c>
      <c r="F12" s="3" t="s">
        <v>122</v>
      </c>
      <c r="G12" s="3" t="s">
        <v>123</v>
      </c>
      <c r="H12" s="3" t="s">
        <v>124</v>
      </c>
      <c r="I12" s="3" t="s">
        <v>56</v>
      </c>
      <c r="J12" s="3" t="s">
        <v>84</v>
      </c>
      <c r="K12" s="3" t="s">
        <v>63</v>
      </c>
      <c r="L12" s="3" t="s">
        <v>178</v>
      </c>
      <c r="M12" s="9" t="str">
        <f ca="1">HYPERLINK("#"&amp;CELL("direccion",Tabla_472796!A16),"5")</f>
        <v>5</v>
      </c>
      <c r="N12" s="9" t="s">
        <v>198</v>
      </c>
      <c r="O12" s="9" t="s">
        <v>199</v>
      </c>
      <c r="P12" s="3" t="s">
        <v>69</v>
      </c>
      <c r="Q12" s="5" t="s">
        <v>81</v>
      </c>
      <c r="R12" s="3" t="s">
        <v>82</v>
      </c>
      <c r="S12" s="4">
        <v>45473</v>
      </c>
    </row>
    <row r="13" spans="1:20" x14ac:dyDescent="0.25">
      <c r="A13" s="3">
        <v>2024</v>
      </c>
      <c r="B13" s="4">
        <v>45383</v>
      </c>
      <c r="C13" s="4">
        <v>45473</v>
      </c>
      <c r="D13" s="3" t="s">
        <v>89</v>
      </c>
      <c r="E13" s="3" t="s">
        <v>92</v>
      </c>
      <c r="F13" s="3" t="s">
        <v>125</v>
      </c>
      <c r="G13" s="3" t="s">
        <v>126</v>
      </c>
      <c r="H13" s="3" t="s">
        <v>127</v>
      </c>
      <c r="I13" s="3" t="s">
        <v>56</v>
      </c>
      <c r="J13" s="3" t="s">
        <v>84</v>
      </c>
      <c r="K13" s="3" t="s">
        <v>63</v>
      </c>
      <c r="L13" s="3" t="s">
        <v>178</v>
      </c>
      <c r="M13" s="9" t="str">
        <f ca="1">HYPERLINK("#"&amp;CELL("direccion",Tabla_472796!A19),"6")</f>
        <v>6</v>
      </c>
      <c r="N13" s="9" t="s">
        <v>200</v>
      </c>
      <c r="O13" s="9" t="s">
        <v>201</v>
      </c>
      <c r="P13" s="3" t="s">
        <v>69</v>
      </c>
      <c r="Q13" s="5" t="s">
        <v>81</v>
      </c>
      <c r="R13" s="3" t="s">
        <v>82</v>
      </c>
      <c r="S13" s="4">
        <v>45473</v>
      </c>
    </row>
    <row r="14" spans="1:20" x14ac:dyDescent="0.25">
      <c r="A14" s="3">
        <v>2024</v>
      </c>
      <c r="B14" s="4">
        <v>45383</v>
      </c>
      <c r="C14" s="4">
        <v>45473</v>
      </c>
      <c r="D14" s="3" t="s">
        <v>89</v>
      </c>
      <c r="E14" s="3" t="s">
        <v>93</v>
      </c>
      <c r="F14" s="3" t="s">
        <v>128</v>
      </c>
      <c r="G14" s="3" t="s">
        <v>129</v>
      </c>
      <c r="H14" s="3" t="s">
        <v>129</v>
      </c>
      <c r="I14" s="3" t="s">
        <v>56</v>
      </c>
      <c r="J14" s="3" t="s">
        <v>84</v>
      </c>
      <c r="K14" s="3" t="s">
        <v>63</v>
      </c>
      <c r="L14" s="3" t="s">
        <v>178</v>
      </c>
      <c r="M14" s="9" t="str">
        <f ca="1">HYPERLINK("#"&amp;CELL("direccion",Tabla_472796!A22),"7")</f>
        <v>7</v>
      </c>
      <c r="N14" s="9" t="s">
        <v>202</v>
      </c>
      <c r="O14" s="9" t="s">
        <v>203</v>
      </c>
      <c r="P14" s="3" t="s">
        <v>69</v>
      </c>
      <c r="Q14" s="5" t="s">
        <v>81</v>
      </c>
      <c r="R14" s="3" t="s">
        <v>82</v>
      </c>
      <c r="S14" s="4">
        <v>45473</v>
      </c>
    </row>
    <row r="15" spans="1:20" x14ac:dyDescent="0.25">
      <c r="A15" s="3">
        <v>2024</v>
      </c>
      <c r="B15" s="4">
        <v>45383</v>
      </c>
      <c r="C15" s="4">
        <v>45473</v>
      </c>
      <c r="D15" s="3" t="s">
        <v>87</v>
      </c>
      <c r="E15" s="3" t="s">
        <v>94</v>
      </c>
      <c r="F15" s="3" t="s">
        <v>130</v>
      </c>
      <c r="G15" s="3" t="s">
        <v>131</v>
      </c>
      <c r="H15" s="3" t="s">
        <v>132</v>
      </c>
      <c r="I15" s="3" t="s">
        <v>57</v>
      </c>
      <c r="J15" s="3" t="s">
        <v>84</v>
      </c>
      <c r="K15" s="3" t="s">
        <v>63</v>
      </c>
      <c r="L15" s="3" t="s">
        <v>179</v>
      </c>
      <c r="M15" s="9" t="str">
        <f ca="1">HYPERLINK("#"&amp;CELL("direccion",Tabla_472796!A25),"8")</f>
        <v>8</v>
      </c>
      <c r="N15" s="9" t="s">
        <v>204</v>
      </c>
      <c r="O15" s="9" t="s">
        <v>205</v>
      </c>
      <c r="P15" s="3" t="s">
        <v>69</v>
      </c>
      <c r="Q15" s="5" t="s">
        <v>81</v>
      </c>
      <c r="R15" s="3" t="s">
        <v>82</v>
      </c>
      <c r="S15" s="4">
        <v>45473</v>
      </c>
    </row>
    <row r="16" spans="1:20" x14ac:dyDescent="0.25">
      <c r="A16" s="3">
        <v>2024</v>
      </c>
      <c r="B16" s="4">
        <v>45383</v>
      </c>
      <c r="C16" s="4">
        <v>45473</v>
      </c>
      <c r="D16" s="3" t="s">
        <v>89</v>
      </c>
      <c r="E16" s="3" t="s">
        <v>95</v>
      </c>
      <c r="F16" s="3" t="s">
        <v>133</v>
      </c>
      <c r="G16" s="3" t="s">
        <v>134</v>
      </c>
      <c r="H16" s="3" t="s">
        <v>135</v>
      </c>
      <c r="I16" s="3" t="s">
        <v>57</v>
      </c>
      <c r="J16" s="3" t="s">
        <v>84</v>
      </c>
      <c r="K16" s="3" t="s">
        <v>63</v>
      </c>
      <c r="L16" s="3" t="s">
        <v>180</v>
      </c>
      <c r="M16" s="9" t="str">
        <f ca="1">HYPERLINK("#"&amp;CELL("direccion",Tabla_472796!A28),"9")</f>
        <v>9</v>
      </c>
      <c r="N16" s="9" t="s">
        <v>206</v>
      </c>
      <c r="O16" s="5" t="s">
        <v>207</v>
      </c>
      <c r="P16" s="3" t="s">
        <v>69</v>
      </c>
      <c r="Q16" s="5" t="s">
        <v>81</v>
      </c>
      <c r="R16" s="3" t="s">
        <v>82</v>
      </c>
      <c r="S16" s="4">
        <v>45473</v>
      </c>
    </row>
    <row r="17" spans="1:20" x14ac:dyDescent="0.25">
      <c r="A17" s="3">
        <v>2024</v>
      </c>
      <c r="B17" s="4">
        <v>45383</v>
      </c>
      <c r="C17" s="4">
        <v>45473</v>
      </c>
      <c r="D17" s="3" t="s">
        <v>85</v>
      </c>
      <c r="E17" s="3" t="s">
        <v>96</v>
      </c>
      <c r="F17" s="3" t="s">
        <v>136</v>
      </c>
      <c r="G17" s="3" t="s">
        <v>137</v>
      </c>
      <c r="H17" s="3" t="s">
        <v>138</v>
      </c>
      <c r="I17" s="3" t="s">
        <v>56</v>
      </c>
      <c r="J17" s="3" t="s">
        <v>84</v>
      </c>
      <c r="K17" s="3" t="s">
        <v>63</v>
      </c>
      <c r="L17" s="3" t="s">
        <v>176</v>
      </c>
      <c r="M17" s="9" t="str">
        <f ca="1">HYPERLINK("#"&amp;CELL("direccion",Tabla_472796!A31),"10")</f>
        <v>10</v>
      </c>
      <c r="N17" s="9" t="s">
        <v>208</v>
      </c>
      <c r="O17" s="9" t="s">
        <v>209</v>
      </c>
      <c r="P17" s="3" t="s">
        <v>69</v>
      </c>
      <c r="Q17" s="5" t="s">
        <v>81</v>
      </c>
      <c r="R17" s="3" t="s">
        <v>82</v>
      </c>
      <c r="S17" s="4">
        <v>45473</v>
      </c>
    </row>
    <row r="18" spans="1:20" x14ac:dyDescent="0.25">
      <c r="A18" s="3">
        <v>2024</v>
      </c>
      <c r="B18" s="4">
        <v>45383</v>
      </c>
      <c r="C18" s="4">
        <v>45473</v>
      </c>
      <c r="D18" s="3" t="s">
        <v>87</v>
      </c>
      <c r="E18" s="3" t="s">
        <v>97</v>
      </c>
      <c r="F18" s="3" t="s">
        <v>139</v>
      </c>
      <c r="G18" s="3" t="s">
        <v>140</v>
      </c>
      <c r="H18" s="3" t="s">
        <v>141</v>
      </c>
      <c r="I18" s="3" t="s">
        <v>57</v>
      </c>
      <c r="J18" s="3" t="s">
        <v>84</v>
      </c>
      <c r="K18" s="3" t="s">
        <v>63</v>
      </c>
      <c r="L18" s="3" t="s">
        <v>181</v>
      </c>
      <c r="M18" s="9" t="str">
        <f ca="1">HYPERLINK("#"&amp;CELL("direccion",Tabla_472796!A34),"11")</f>
        <v>11</v>
      </c>
      <c r="N18" s="9" t="s">
        <v>210</v>
      </c>
      <c r="O18" s="9" t="s">
        <v>211</v>
      </c>
      <c r="P18" s="3" t="s">
        <v>69</v>
      </c>
      <c r="Q18" s="5" t="s">
        <v>81</v>
      </c>
      <c r="R18" s="3" t="s">
        <v>82</v>
      </c>
      <c r="S18" s="4">
        <v>45473</v>
      </c>
    </row>
    <row r="19" spans="1:20" x14ac:dyDescent="0.25">
      <c r="A19" s="3">
        <v>2024</v>
      </c>
      <c r="B19" s="4">
        <v>45383</v>
      </c>
      <c r="C19" s="4">
        <v>45473</v>
      </c>
      <c r="D19" s="3" t="s">
        <v>89</v>
      </c>
      <c r="E19" s="3" t="s">
        <v>98</v>
      </c>
      <c r="F19" s="3" t="s">
        <v>142</v>
      </c>
      <c r="G19" s="3" t="s">
        <v>124</v>
      </c>
      <c r="H19" s="3" t="s">
        <v>143</v>
      </c>
      <c r="I19" s="3" t="s">
        <v>57</v>
      </c>
      <c r="J19" s="3" t="s">
        <v>84</v>
      </c>
      <c r="K19" s="3" t="s">
        <v>63</v>
      </c>
      <c r="L19" s="3" t="s">
        <v>178</v>
      </c>
      <c r="M19" s="9" t="str">
        <f ca="1">HYPERLINK("#"&amp;CELL("direccion",Tabla_472796!A37),"12")</f>
        <v>12</v>
      </c>
      <c r="N19" s="9" t="s">
        <v>212</v>
      </c>
      <c r="O19" s="9" t="s">
        <v>213</v>
      </c>
      <c r="P19" s="3" t="s">
        <v>69</v>
      </c>
      <c r="Q19" s="5" t="s">
        <v>81</v>
      </c>
      <c r="R19" s="3" t="s">
        <v>82</v>
      </c>
      <c r="S19" s="4">
        <v>45473</v>
      </c>
    </row>
    <row r="20" spans="1:20" x14ac:dyDescent="0.25">
      <c r="A20" s="3">
        <v>2024</v>
      </c>
      <c r="B20" s="4">
        <v>45383</v>
      </c>
      <c r="C20" s="4">
        <v>45473</v>
      </c>
      <c r="D20" s="3" t="s">
        <v>89</v>
      </c>
      <c r="E20" s="3" t="s">
        <v>99</v>
      </c>
      <c r="F20" s="3" t="s">
        <v>144</v>
      </c>
      <c r="G20" s="3" t="s">
        <v>145</v>
      </c>
      <c r="H20" s="3" t="s">
        <v>146</v>
      </c>
      <c r="I20" s="3" t="s">
        <v>56</v>
      </c>
      <c r="J20" s="3" t="s">
        <v>84</v>
      </c>
      <c r="K20" s="3" t="s">
        <v>63</v>
      </c>
      <c r="L20" s="3" t="s">
        <v>182</v>
      </c>
      <c r="M20" s="9" t="str">
        <f ca="1">HYPERLINK("#"&amp;CELL("direccion",Tabla_472796!A40),"13")</f>
        <v>13</v>
      </c>
      <c r="N20" s="9" t="s">
        <v>214</v>
      </c>
      <c r="O20" s="9" t="s">
        <v>215</v>
      </c>
      <c r="P20" s="3" t="s">
        <v>69</v>
      </c>
      <c r="Q20" s="5" t="s">
        <v>81</v>
      </c>
      <c r="R20" s="3" t="s">
        <v>82</v>
      </c>
      <c r="S20" s="4">
        <v>45473</v>
      </c>
    </row>
    <row r="21" spans="1:20" x14ac:dyDescent="0.25">
      <c r="A21" s="3">
        <v>2024</v>
      </c>
      <c r="B21" s="4">
        <v>45383</v>
      </c>
      <c r="C21" s="4">
        <v>45473</v>
      </c>
      <c r="D21" s="3" t="s">
        <v>87</v>
      </c>
      <c r="E21" s="3" t="s">
        <v>100</v>
      </c>
      <c r="F21" s="3" t="s">
        <v>147</v>
      </c>
      <c r="G21" s="3" t="s">
        <v>148</v>
      </c>
      <c r="H21" s="3" t="s">
        <v>149</v>
      </c>
      <c r="I21" s="3" t="s">
        <v>56</v>
      </c>
      <c r="J21" s="3" t="s">
        <v>84</v>
      </c>
      <c r="K21" s="3" t="s">
        <v>63</v>
      </c>
      <c r="L21" s="3" t="s">
        <v>183</v>
      </c>
      <c r="M21" s="9" t="str">
        <f ca="1">HYPERLINK("#"&amp;CELL("direccion",Tabla_472796!A43),"14")</f>
        <v>14</v>
      </c>
      <c r="N21" s="9" t="s">
        <v>216</v>
      </c>
      <c r="O21" s="9" t="s">
        <v>217</v>
      </c>
      <c r="P21" s="3" t="s">
        <v>69</v>
      </c>
      <c r="Q21" s="5" t="s">
        <v>81</v>
      </c>
      <c r="R21" s="3" t="s">
        <v>82</v>
      </c>
      <c r="S21" s="4">
        <v>45473</v>
      </c>
    </row>
    <row r="22" spans="1:20" x14ac:dyDescent="0.25">
      <c r="A22" s="3">
        <v>2024</v>
      </c>
      <c r="B22" s="4">
        <v>45383</v>
      </c>
      <c r="C22" s="4">
        <v>45473</v>
      </c>
      <c r="D22" s="3" t="s">
        <v>89</v>
      </c>
      <c r="E22" s="3" t="s">
        <v>101</v>
      </c>
      <c r="F22" s="3" t="s">
        <v>150</v>
      </c>
      <c r="G22" s="3" t="s">
        <v>151</v>
      </c>
      <c r="H22" s="3" t="s">
        <v>152</v>
      </c>
      <c r="I22" s="3" t="s">
        <v>56</v>
      </c>
      <c r="J22" s="3" t="s">
        <v>84</v>
      </c>
      <c r="K22" s="3" t="s">
        <v>58</v>
      </c>
      <c r="L22" s="3" t="s">
        <v>184</v>
      </c>
      <c r="M22" s="9" t="str">
        <f ca="1">HYPERLINK("#"&amp;CELL("direccion",Tabla_472796!A46),"15")</f>
        <v>15</v>
      </c>
      <c r="N22" s="9" t="s">
        <v>218</v>
      </c>
      <c r="O22" s="9" t="s">
        <v>219</v>
      </c>
      <c r="P22" s="3" t="s">
        <v>69</v>
      </c>
      <c r="Q22" s="5" t="s">
        <v>81</v>
      </c>
      <c r="R22" s="3" t="s">
        <v>82</v>
      </c>
      <c r="S22" s="4">
        <v>45473</v>
      </c>
      <c r="T22" s="3" t="s">
        <v>236</v>
      </c>
    </row>
    <row r="23" spans="1:20" x14ac:dyDescent="0.25">
      <c r="A23" s="3">
        <v>2024</v>
      </c>
      <c r="B23" s="4">
        <v>45383</v>
      </c>
      <c r="C23" s="4">
        <v>45473</v>
      </c>
      <c r="D23" s="3" t="s">
        <v>89</v>
      </c>
      <c r="E23" s="3" t="s">
        <v>102</v>
      </c>
      <c r="F23" s="3" t="s">
        <v>153</v>
      </c>
      <c r="G23" s="3" t="s">
        <v>118</v>
      </c>
      <c r="H23" s="3" t="s">
        <v>154</v>
      </c>
      <c r="I23" s="3" t="s">
        <v>57</v>
      </c>
      <c r="J23" s="3" t="s">
        <v>84</v>
      </c>
      <c r="K23" s="3" t="s">
        <v>63</v>
      </c>
      <c r="L23" s="3" t="s">
        <v>185</v>
      </c>
      <c r="M23" s="9" t="str">
        <f ca="1">HYPERLINK("#"&amp;CELL("direccion",Tabla_472796!A49),"16")</f>
        <v>16</v>
      </c>
      <c r="N23" s="9" t="s">
        <v>220</v>
      </c>
      <c r="O23" s="9" t="s">
        <v>221</v>
      </c>
      <c r="P23" s="3" t="s">
        <v>69</v>
      </c>
      <c r="Q23" s="5" t="s">
        <v>81</v>
      </c>
      <c r="R23" s="3" t="s">
        <v>82</v>
      </c>
      <c r="S23" s="4">
        <v>45473</v>
      </c>
    </row>
    <row r="24" spans="1:20" x14ac:dyDescent="0.25">
      <c r="A24" s="3">
        <v>2024</v>
      </c>
      <c r="B24" s="4">
        <v>45383</v>
      </c>
      <c r="C24" s="4">
        <v>45473</v>
      </c>
      <c r="D24" s="3" t="s">
        <v>85</v>
      </c>
      <c r="E24" s="3" t="s">
        <v>103</v>
      </c>
      <c r="F24" s="3" t="s">
        <v>155</v>
      </c>
      <c r="G24" s="3" t="s">
        <v>156</v>
      </c>
      <c r="H24" s="3" t="s">
        <v>157</v>
      </c>
      <c r="I24" s="3" t="s">
        <v>56</v>
      </c>
      <c r="J24" s="3" t="s">
        <v>84</v>
      </c>
      <c r="K24" s="3" t="s">
        <v>63</v>
      </c>
      <c r="L24" s="3" t="s">
        <v>186</v>
      </c>
      <c r="M24" s="9" t="str">
        <f ca="1">HYPERLINK("#"&amp;CELL("direccion",Tabla_472796!A52),"17")</f>
        <v>17</v>
      </c>
      <c r="N24" s="9" t="s">
        <v>222</v>
      </c>
      <c r="O24" s="9" t="s">
        <v>223</v>
      </c>
      <c r="P24" s="3" t="s">
        <v>69</v>
      </c>
      <c r="Q24" s="5" t="s">
        <v>81</v>
      </c>
      <c r="R24" s="3" t="s">
        <v>82</v>
      </c>
      <c r="S24" s="4">
        <v>45473</v>
      </c>
    </row>
    <row r="25" spans="1:20" x14ac:dyDescent="0.25">
      <c r="A25" s="3">
        <v>2024</v>
      </c>
      <c r="B25" s="4">
        <v>45383</v>
      </c>
      <c r="C25" s="4">
        <v>45473</v>
      </c>
      <c r="D25" s="3" t="s">
        <v>87</v>
      </c>
      <c r="E25" s="3" t="s">
        <v>104</v>
      </c>
      <c r="F25" s="3" t="s">
        <v>158</v>
      </c>
      <c r="G25" s="3" t="s">
        <v>159</v>
      </c>
      <c r="H25" s="3" t="s">
        <v>160</v>
      </c>
      <c r="I25" s="3" t="s">
        <v>56</v>
      </c>
      <c r="J25" s="3" t="s">
        <v>84</v>
      </c>
      <c r="K25" s="3" t="s">
        <v>64</v>
      </c>
      <c r="L25" s="3" t="s">
        <v>177</v>
      </c>
      <c r="M25" s="9" t="str">
        <f ca="1">HYPERLINK("#"&amp;CELL("direccion",Tabla_472796!A55),"18")</f>
        <v>18</v>
      </c>
      <c r="N25" s="9" t="s">
        <v>224</v>
      </c>
      <c r="O25" s="9" t="s">
        <v>225</v>
      </c>
      <c r="P25" s="3" t="s">
        <v>69</v>
      </c>
      <c r="Q25" s="5" t="s">
        <v>81</v>
      </c>
      <c r="R25" s="3" t="s">
        <v>82</v>
      </c>
      <c r="S25" s="4">
        <v>45473</v>
      </c>
    </row>
    <row r="26" spans="1:20" x14ac:dyDescent="0.25">
      <c r="A26" s="3">
        <v>2024</v>
      </c>
      <c r="B26" s="4">
        <v>45383</v>
      </c>
      <c r="C26" s="4">
        <v>45473</v>
      </c>
      <c r="D26" s="3" t="s">
        <v>89</v>
      </c>
      <c r="E26" s="3" t="s">
        <v>105</v>
      </c>
      <c r="F26" s="3" t="s">
        <v>161</v>
      </c>
      <c r="G26" s="3" t="s">
        <v>162</v>
      </c>
      <c r="H26" s="3" t="s">
        <v>163</v>
      </c>
      <c r="I26" s="3" t="s">
        <v>56</v>
      </c>
      <c r="J26" s="3" t="s">
        <v>84</v>
      </c>
      <c r="K26" s="3" t="s">
        <v>63</v>
      </c>
      <c r="L26" s="3" t="s">
        <v>186</v>
      </c>
      <c r="M26" s="9" t="str">
        <f ca="1">HYPERLINK("#"&amp;CELL("direccion",Tabla_472796!A58),"19")</f>
        <v>19</v>
      </c>
      <c r="N26" s="9" t="s">
        <v>226</v>
      </c>
      <c r="O26" s="9" t="s">
        <v>227</v>
      </c>
      <c r="P26" s="3" t="s">
        <v>69</v>
      </c>
      <c r="Q26" s="5" t="s">
        <v>81</v>
      </c>
      <c r="R26" s="3" t="s">
        <v>82</v>
      </c>
      <c r="S26" s="4">
        <v>45473</v>
      </c>
    </row>
    <row r="27" spans="1:20" x14ac:dyDescent="0.25">
      <c r="A27" s="3">
        <v>2024</v>
      </c>
      <c r="B27" s="4">
        <v>45383</v>
      </c>
      <c r="C27" s="4">
        <v>45473</v>
      </c>
      <c r="D27" s="3" t="s">
        <v>89</v>
      </c>
      <c r="E27" s="3" t="s">
        <v>106</v>
      </c>
      <c r="F27" s="3" t="s">
        <v>164</v>
      </c>
      <c r="G27" s="3" t="s">
        <v>165</v>
      </c>
      <c r="H27" s="3" t="s">
        <v>166</v>
      </c>
      <c r="I27" s="3" t="s">
        <v>56</v>
      </c>
      <c r="J27" s="3" t="s">
        <v>84</v>
      </c>
      <c r="K27" s="3" t="s">
        <v>61</v>
      </c>
      <c r="L27" s="3" t="s">
        <v>61</v>
      </c>
      <c r="M27" s="9" t="str">
        <f ca="1">HYPERLINK("#"&amp;CELL("direccion",Tabla_472796!A61),"20")</f>
        <v>20</v>
      </c>
      <c r="N27" s="9" t="s">
        <v>228</v>
      </c>
      <c r="O27" s="9" t="s">
        <v>229</v>
      </c>
      <c r="P27" s="3" t="s">
        <v>69</v>
      </c>
      <c r="Q27" s="5" t="s">
        <v>81</v>
      </c>
      <c r="R27" s="3" t="s">
        <v>82</v>
      </c>
      <c r="S27" s="4">
        <v>45473</v>
      </c>
    </row>
    <row r="28" spans="1:20" x14ac:dyDescent="0.25">
      <c r="A28" s="3">
        <v>2024</v>
      </c>
      <c r="B28" s="4">
        <v>45383</v>
      </c>
      <c r="C28" s="4">
        <v>45473</v>
      </c>
      <c r="D28" s="3" t="s">
        <v>87</v>
      </c>
      <c r="E28" s="3" t="s">
        <v>107</v>
      </c>
      <c r="F28" s="3" t="s">
        <v>167</v>
      </c>
      <c r="G28" s="3" t="s">
        <v>168</v>
      </c>
      <c r="H28" s="3" t="s">
        <v>169</v>
      </c>
      <c r="I28" s="3" t="s">
        <v>56</v>
      </c>
      <c r="J28" s="3" t="s">
        <v>84</v>
      </c>
      <c r="K28" s="3" t="s">
        <v>63</v>
      </c>
      <c r="L28" s="3" t="s">
        <v>187</v>
      </c>
      <c r="M28" s="9" t="str">
        <f ca="1">HYPERLINK("#"&amp;CELL("direccion",Tabla_472796!A64),"21")</f>
        <v>21</v>
      </c>
      <c r="N28" s="9" t="s">
        <v>230</v>
      </c>
      <c r="O28" s="9" t="s">
        <v>231</v>
      </c>
      <c r="P28" s="3" t="s">
        <v>69</v>
      </c>
      <c r="Q28" s="5" t="s">
        <v>81</v>
      </c>
      <c r="R28" s="3" t="s">
        <v>82</v>
      </c>
      <c r="S28" s="4">
        <v>45473</v>
      </c>
    </row>
    <row r="29" spans="1:20" x14ac:dyDescent="0.25">
      <c r="A29" s="3">
        <v>2024</v>
      </c>
      <c r="B29" s="4">
        <v>45383</v>
      </c>
      <c r="C29" s="4">
        <v>45473</v>
      </c>
      <c r="D29" s="3" t="s">
        <v>89</v>
      </c>
      <c r="E29" s="3" t="s">
        <v>108</v>
      </c>
      <c r="F29" s="3" t="s">
        <v>170</v>
      </c>
      <c r="G29" s="3" t="s">
        <v>171</v>
      </c>
      <c r="H29" s="3" t="s">
        <v>172</v>
      </c>
      <c r="I29" s="3" t="s">
        <v>56</v>
      </c>
      <c r="J29" s="3" t="s">
        <v>84</v>
      </c>
      <c r="K29" s="3" t="s">
        <v>64</v>
      </c>
      <c r="L29" s="3" t="s">
        <v>188</v>
      </c>
      <c r="M29" s="9" t="str">
        <f ca="1">HYPERLINK("#"&amp;CELL("direccion",Tabla_472796!A67),"22")</f>
        <v>22</v>
      </c>
      <c r="N29" s="9" t="s">
        <v>232</v>
      </c>
      <c r="O29" s="9" t="s">
        <v>233</v>
      </c>
      <c r="P29" s="3" t="s">
        <v>69</v>
      </c>
      <c r="Q29" s="5" t="s">
        <v>81</v>
      </c>
      <c r="R29" s="3" t="s">
        <v>82</v>
      </c>
      <c r="S29" s="4">
        <v>45473</v>
      </c>
    </row>
    <row r="30" spans="1:20" x14ac:dyDescent="0.25">
      <c r="A30" s="3">
        <v>2024</v>
      </c>
      <c r="B30" s="4">
        <v>45383</v>
      </c>
      <c r="C30" s="4">
        <v>45473</v>
      </c>
      <c r="D30" s="3" t="s">
        <v>89</v>
      </c>
      <c r="E30" s="3" t="s">
        <v>109</v>
      </c>
      <c r="F30" s="3" t="s">
        <v>173</v>
      </c>
      <c r="G30" s="3" t="s">
        <v>174</v>
      </c>
      <c r="H30" s="3" t="s">
        <v>166</v>
      </c>
      <c r="I30" s="3" t="s">
        <v>57</v>
      </c>
      <c r="J30" s="3" t="s">
        <v>84</v>
      </c>
      <c r="K30" s="3" t="s">
        <v>63</v>
      </c>
      <c r="L30" s="3" t="s">
        <v>189</v>
      </c>
      <c r="M30" s="9" t="str">
        <f ca="1">HYPERLINK("#"&amp;CELL("direccion",Tabla_472796!A70),"23")</f>
        <v>23</v>
      </c>
      <c r="N30" s="9" t="s">
        <v>234</v>
      </c>
      <c r="O30" s="9" t="s">
        <v>235</v>
      </c>
      <c r="P30" s="3" t="s">
        <v>69</v>
      </c>
      <c r="Q30" s="5" t="s">
        <v>81</v>
      </c>
      <c r="R30" s="3" t="s">
        <v>82</v>
      </c>
      <c r="S30" s="4">
        <v>45473</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O16" r:id="rId2"/>
    <hyperlink ref="N8" r:id="rId3"/>
    <hyperlink ref="N9" r:id="rId4"/>
    <hyperlink ref="N10" r:id="rId5"/>
    <hyperlink ref="N11" r:id="rId6"/>
    <hyperlink ref="N12" r:id="rId7"/>
    <hyperlink ref="N13" r:id="rId8"/>
    <hyperlink ref="N14" r:id="rId9"/>
    <hyperlink ref="N15" r:id="rId10"/>
    <hyperlink ref="N16" r:id="rId11"/>
    <hyperlink ref="N17" r:id="rId12"/>
    <hyperlink ref="N18" r:id="rId13"/>
    <hyperlink ref="N19" r:id="rId14"/>
    <hyperlink ref="N20" r:id="rId15"/>
    <hyperlink ref="N21" r:id="rId16"/>
    <hyperlink ref="N22" r:id="rId17"/>
    <hyperlink ref="N23" r:id="rId18"/>
    <hyperlink ref="N24" r:id="rId19"/>
    <hyperlink ref="N25" r:id="rId20"/>
    <hyperlink ref="N26" r:id="rId21"/>
    <hyperlink ref="N27" r:id="rId22"/>
    <hyperlink ref="N28" r:id="rId23"/>
    <hyperlink ref="N29" r:id="rId24"/>
    <hyperlink ref="N30" r:id="rId25"/>
    <hyperlink ref="O8" r:id="rId26"/>
    <hyperlink ref="O9" r:id="rId27"/>
    <hyperlink ref="O10" r:id="rId28"/>
    <hyperlink ref="O11" r:id="rId29"/>
    <hyperlink ref="O12" r:id="rId30"/>
    <hyperlink ref="O13" r:id="rId31"/>
    <hyperlink ref="O14" r:id="rId32"/>
    <hyperlink ref="O15" r:id="rId33"/>
    <hyperlink ref="O17" r:id="rId34"/>
    <hyperlink ref="O18" r:id="rId35"/>
    <hyperlink ref="O19" r:id="rId36"/>
    <hyperlink ref="O20" r:id="rId37"/>
    <hyperlink ref="O21" r:id="rId38"/>
    <hyperlink ref="O22" r:id="rId39"/>
    <hyperlink ref="O23" r:id="rId40"/>
    <hyperlink ref="O24" r:id="rId41"/>
    <hyperlink ref="O25" r:id="rId42"/>
    <hyperlink ref="O26" r:id="rId43"/>
    <hyperlink ref="O27" r:id="rId44"/>
    <hyperlink ref="O28" r:id="rId45"/>
    <hyperlink ref="O29" r:id="rId46"/>
    <hyperlink ref="O30" r:id="rId47"/>
    <hyperlink ref="Q9" r:id="rId48"/>
    <hyperlink ref="Q10" r:id="rId49"/>
    <hyperlink ref="Q11" r:id="rId50"/>
    <hyperlink ref="Q12" r:id="rId51"/>
    <hyperlink ref="Q13" r:id="rId52"/>
    <hyperlink ref="Q14" r:id="rId53"/>
    <hyperlink ref="Q15" r:id="rId54"/>
    <hyperlink ref="Q16" r:id="rId55"/>
    <hyperlink ref="Q17" r:id="rId56"/>
    <hyperlink ref="Q18" r:id="rId57"/>
    <hyperlink ref="Q19" r:id="rId58"/>
    <hyperlink ref="Q20" r:id="rId59"/>
    <hyperlink ref="Q21" r:id="rId60"/>
    <hyperlink ref="Q22" r:id="rId61"/>
    <hyperlink ref="Q23" r:id="rId62"/>
    <hyperlink ref="Q24" r:id="rId63"/>
    <hyperlink ref="Q25" r:id="rId64"/>
    <hyperlink ref="Q26" r:id="rId65"/>
    <hyperlink ref="Q27" r:id="rId66"/>
    <hyperlink ref="Q28" r:id="rId67"/>
    <hyperlink ref="Q29" r:id="rId68"/>
    <hyperlink ref="Q30" r:id="rId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topLeftCell="A3" workbookViewId="0">
      <selection activeCell="B4" sqref="B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4">
        <v>44197</v>
      </c>
      <c r="C4" s="10">
        <v>2023</v>
      </c>
      <c r="D4" s="3" t="s">
        <v>237</v>
      </c>
      <c r="E4" s="3" t="s">
        <v>238</v>
      </c>
      <c r="F4" s="3" t="s">
        <v>239</v>
      </c>
    </row>
    <row r="5" spans="1:6" x14ac:dyDescent="0.25">
      <c r="A5" s="3">
        <v>1</v>
      </c>
      <c r="B5" s="4">
        <v>43862</v>
      </c>
      <c r="C5" s="4">
        <v>44166</v>
      </c>
      <c r="D5" s="3" t="s">
        <v>240</v>
      </c>
      <c r="E5" s="3" t="s">
        <v>241</v>
      </c>
      <c r="F5" s="3" t="s">
        <v>239</v>
      </c>
    </row>
    <row r="6" spans="1:6" x14ac:dyDescent="0.25">
      <c r="A6" s="3">
        <v>1</v>
      </c>
      <c r="B6" s="10">
        <v>2016</v>
      </c>
      <c r="C6" s="10">
        <v>2019</v>
      </c>
      <c r="D6" s="3" t="s">
        <v>242</v>
      </c>
      <c r="E6" s="3" t="s">
        <v>243</v>
      </c>
      <c r="F6" s="3" t="s">
        <v>239</v>
      </c>
    </row>
    <row r="7" spans="1:6" x14ac:dyDescent="0.25">
      <c r="A7" s="3">
        <v>2</v>
      </c>
      <c r="B7" s="4">
        <v>43466</v>
      </c>
      <c r="C7" s="4">
        <v>44651</v>
      </c>
      <c r="D7" s="3" t="s">
        <v>244</v>
      </c>
      <c r="E7" s="3" t="s">
        <v>245</v>
      </c>
      <c r="F7" s="3" t="s">
        <v>246</v>
      </c>
    </row>
    <row r="8" spans="1:6" x14ac:dyDescent="0.25">
      <c r="A8" s="3">
        <v>2</v>
      </c>
      <c r="B8" s="4">
        <v>43439</v>
      </c>
      <c r="C8" s="4">
        <v>43465</v>
      </c>
      <c r="D8" s="3" t="s">
        <v>247</v>
      </c>
      <c r="E8" s="3" t="s">
        <v>248</v>
      </c>
      <c r="F8" s="3" t="s">
        <v>246</v>
      </c>
    </row>
    <row r="9" spans="1:6" x14ac:dyDescent="0.25">
      <c r="A9" s="3">
        <v>2</v>
      </c>
      <c r="B9" s="4">
        <v>43221</v>
      </c>
      <c r="C9" s="4">
        <v>43405</v>
      </c>
      <c r="D9" s="3" t="s">
        <v>249</v>
      </c>
      <c r="E9" s="3" t="s">
        <v>250</v>
      </c>
      <c r="F9" s="3" t="s">
        <v>246</v>
      </c>
    </row>
    <row r="10" spans="1:6" x14ac:dyDescent="0.25">
      <c r="A10" s="3">
        <v>3</v>
      </c>
      <c r="B10" s="4">
        <v>45139</v>
      </c>
      <c r="C10" s="4">
        <v>45230</v>
      </c>
      <c r="D10" s="3" t="s">
        <v>251</v>
      </c>
      <c r="E10" s="3" t="s">
        <v>252</v>
      </c>
      <c r="F10" s="3" t="s">
        <v>253</v>
      </c>
    </row>
    <row r="11" spans="1:6" x14ac:dyDescent="0.25">
      <c r="A11" s="3">
        <v>3</v>
      </c>
      <c r="B11" s="4">
        <v>44708</v>
      </c>
      <c r="C11" s="4">
        <v>44985</v>
      </c>
      <c r="D11" s="3" t="s">
        <v>254</v>
      </c>
      <c r="E11" s="3" t="s">
        <v>255</v>
      </c>
      <c r="F11" s="3" t="s">
        <v>253</v>
      </c>
    </row>
    <row r="12" spans="1:6" x14ac:dyDescent="0.25">
      <c r="A12" s="3">
        <v>3</v>
      </c>
      <c r="B12" s="4">
        <v>44424</v>
      </c>
      <c r="C12" s="4">
        <v>44561</v>
      </c>
      <c r="D12" s="3" t="s">
        <v>256</v>
      </c>
      <c r="E12" s="3" t="s">
        <v>257</v>
      </c>
      <c r="F12" s="3" t="s">
        <v>253</v>
      </c>
    </row>
    <row r="13" spans="1:6" x14ac:dyDescent="0.25">
      <c r="A13" s="3">
        <v>4</v>
      </c>
      <c r="B13" s="4">
        <v>43512</v>
      </c>
      <c r="C13" s="4">
        <v>44635</v>
      </c>
      <c r="D13" s="3" t="s">
        <v>258</v>
      </c>
      <c r="E13" s="3" t="s">
        <v>259</v>
      </c>
      <c r="F13" s="3" t="s">
        <v>260</v>
      </c>
    </row>
    <row r="14" spans="1:6" x14ac:dyDescent="0.25">
      <c r="A14" s="3">
        <v>4</v>
      </c>
      <c r="B14" s="4">
        <v>43466</v>
      </c>
      <c r="C14" s="4">
        <v>43497</v>
      </c>
      <c r="D14" s="3" t="s">
        <v>258</v>
      </c>
      <c r="E14" s="3" t="s">
        <v>261</v>
      </c>
      <c r="F14" s="3" t="s">
        <v>260</v>
      </c>
    </row>
    <row r="15" spans="1:6" x14ac:dyDescent="0.25">
      <c r="A15" s="3">
        <v>4</v>
      </c>
      <c r="B15" s="4">
        <v>40544</v>
      </c>
      <c r="C15" s="4">
        <v>43466</v>
      </c>
      <c r="D15" s="3" t="s">
        <v>262</v>
      </c>
      <c r="E15" s="3" t="s">
        <v>263</v>
      </c>
      <c r="F15" s="3" t="s">
        <v>260</v>
      </c>
    </row>
    <row r="16" spans="1:6" x14ac:dyDescent="0.25">
      <c r="A16" s="3">
        <v>5</v>
      </c>
      <c r="B16" s="4">
        <v>44667</v>
      </c>
      <c r="C16" s="4">
        <v>45122</v>
      </c>
      <c r="D16" s="3" t="s">
        <v>264</v>
      </c>
      <c r="E16" s="3" t="s">
        <v>92</v>
      </c>
      <c r="F16" s="3" t="s">
        <v>260</v>
      </c>
    </row>
    <row r="17" spans="1:6" x14ac:dyDescent="0.25">
      <c r="A17" s="3">
        <v>5</v>
      </c>
      <c r="B17" s="4">
        <v>43754</v>
      </c>
      <c r="C17" s="4">
        <v>44666</v>
      </c>
      <c r="D17" s="3" t="s">
        <v>244</v>
      </c>
      <c r="E17" s="3" t="s">
        <v>265</v>
      </c>
      <c r="F17" s="3" t="s">
        <v>260</v>
      </c>
    </row>
    <row r="18" spans="1:6" x14ac:dyDescent="0.25">
      <c r="A18" s="3">
        <v>5</v>
      </c>
      <c r="B18" s="4">
        <v>43466</v>
      </c>
      <c r="C18" s="4">
        <v>43748</v>
      </c>
      <c r="D18" s="3" t="s">
        <v>266</v>
      </c>
      <c r="E18" s="3" t="s">
        <v>267</v>
      </c>
      <c r="F18" s="3" t="s">
        <v>260</v>
      </c>
    </row>
    <row r="19" spans="1:6" x14ac:dyDescent="0.25">
      <c r="A19" s="3">
        <v>6</v>
      </c>
      <c r="B19" s="10">
        <v>2018</v>
      </c>
      <c r="C19" s="10">
        <v>2021</v>
      </c>
      <c r="D19" s="3" t="s">
        <v>268</v>
      </c>
      <c r="E19" s="3" t="s">
        <v>269</v>
      </c>
      <c r="F19" s="3" t="s">
        <v>260</v>
      </c>
    </row>
    <row r="20" spans="1:6" x14ac:dyDescent="0.25">
      <c r="A20" s="3">
        <v>6</v>
      </c>
      <c r="B20" s="10">
        <v>2014</v>
      </c>
      <c r="C20" s="10">
        <v>2016</v>
      </c>
      <c r="D20" s="3" t="s">
        <v>270</v>
      </c>
      <c r="E20" s="3" t="s">
        <v>271</v>
      </c>
      <c r="F20" s="3" t="s">
        <v>260</v>
      </c>
    </row>
    <row r="21" spans="1:6" x14ac:dyDescent="0.25">
      <c r="A21" s="3">
        <v>6</v>
      </c>
      <c r="B21" s="10">
        <v>2009</v>
      </c>
      <c r="C21" s="10">
        <v>2009</v>
      </c>
      <c r="D21" s="3" t="s">
        <v>272</v>
      </c>
      <c r="E21" s="3" t="s">
        <v>273</v>
      </c>
      <c r="F21" s="3" t="s">
        <v>260</v>
      </c>
    </row>
    <row r="22" spans="1:6" x14ac:dyDescent="0.25">
      <c r="A22" s="3">
        <v>7</v>
      </c>
      <c r="B22" s="4">
        <v>45154</v>
      </c>
      <c r="C22" s="4">
        <v>45199</v>
      </c>
      <c r="D22" s="3" t="s">
        <v>274</v>
      </c>
      <c r="E22" s="3" t="s">
        <v>275</v>
      </c>
      <c r="F22" s="3" t="s">
        <v>260</v>
      </c>
    </row>
    <row r="23" spans="1:6" x14ac:dyDescent="0.25">
      <c r="A23" s="3">
        <v>7</v>
      </c>
      <c r="B23" s="4">
        <v>43466</v>
      </c>
      <c r="C23" s="4">
        <v>45153</v>
      </c>
      <c r="D23" s="3" t="s">
        <v>244</v>
      </c>
      <c r="E23" s="3" t="s">
        <v>276</v>
      </c>
      <c r="F23" s="3" t="s">
        <v>260</v>
      </c>
    </row>
    <row r="24" spans="1:6" x14ac:dyDescent="0.25">
      <c r="A24" s="3">
        <v>7</v>
      </c>
      <c r="B24" s="4">
        <v>42736</v>
      </c>
      <c r="C24" s="4">
        <v>43449</v>
      </c>
      <c r="D24" s="3" t="s">
        <v>277</v>
      </c>
      <c r="E24" s="3" t="s">
        <v>278</v>
      </c>
      <c r="F24" s="3" t="s">
        <v>260</v>
      </c>
    </row>
    <row r="25" spans="1:6" x14ac:dyDescent="0.25">
      <c r="A25" s="3">
        <v>8</v>
      </c>
      <c r="B25" s="4">
        <v>43770</v>
      </c>
      <c r="C25" s="4">
        <v>44958</v>
      </c>
      <c r="D25" s="3" t="s">
        <v>279</v>
      </c>
      <c r="E25" s="3" t="s">
        <v>280</v>
      </c>
      <c r="F25" s="3" t="s">
        <v>281</v>
      </c>
    </row>
    <row r="26" spans="1:6" x14ac:dyDescent="0.25">
      <c r="A26" s="3">
        <v>8</v>
      </c>
      <c r="B26" s="4">
        <v>42675</v>
      </c>
      <c r="C26" s="4">
        <v>43769</v>
      </c>
      <c r="D26" s="3" t="s">
        <v>282</v>
      </c>
      <c r="E26" s="3" t="s">
        <v>280</v>
      </c>
      <c r="F26" s="3" t="s">
        <v>281</v>
      </c>
    </row>
    <row r="27" spans="1:6" x14ac:dyDescent="0.25">
      <c r="A27" s="3">
        <v>8</v>
      </c>
      <c r="B27" s="4">
        <v>42064</v>
      </c>
      <c r="C27" s="4">
        <v>42674</v>
      </c>
      <c r="D27" s="3" t="s">
        <v>283</v>
      </c>
      <c r="E27" s="3" t="s">
        <v>284</v>
      </c>
      <c r="F27" s="3" t="s">
        <v>281</v>
      </c>
    </row>
    <row r="28" spans="1:6" x14ac:dyDescent="0.25">
      <c r="A28" s="3">
        <v>9</v>
      </c>
      <c r="B28" s="10">
        <v>2019</v>
      </c>
      <c r="C28" s="4">
        <v>45047</v>
      </c>
      <c r="D28" s="3" t="s">
        <v>285</v>
      </c>
      <c r="E28" s="3" t="s">
        <v>286</v>
      </c>
      <c r="F28" s="3" t="s">
        <v>287</v>
      </c>
    </row>
    <row r="29" spans="1:6" x14ac:dyDescent="0.25">
      <c r="A29" s="3">
        <v>9</v>
      </c>
      <c r="B29" s="10">
        <v>2012</v>
      </c>
      <c r="C29" s="4">
        <v>43525</v>
      </c>
      <c r="D29" s="3" t="s">
        <v>288</v>
      </c>
      <c r="E29" s="3" t="s">
        <v>289</v>
      </c>
      <c r="F29" s="3" t="s">
        <v>287</v>
      </c>
    </row>
    <row r="30" spans="1:6" x14ac:dyDescent="0.25">
      <c r="A30" s="3">
        <v>9</v>
      </c>
      <c r="B30" s="10">
        <v>2012</v>
      </c>
      <c r="C30" s="10">
        <v>2012</v>
      </c>
      <c r="D30" s="3" t="s">
        <v>290</v>
      </c>
      <c r="E30" s="3" t="s">
        <v>291</v>
      </c>
      <c r="F30" s="3" t="s">
        <v>287</v>
      </c>
    </row>
    <row r="31" spans="1:6" x14ac:dyDescent="0.25">
      <c r="A31" s="3">
        <v>10</v>
      </c>
      <c r="B31" s="4">
        <v>43466</v>
      </c>
      <c r="C31" s="4">
        <v>44227</v>
      </c>
      <c r="D31" s="3" t="s">
        <v>292</v>
      </c>
      <c r="E31" s="3" t="s">
        <v>293</v>
      </c>
      <c r="F31" s="3" t="s">
        <v>246</v>
      </c>
    </row>
    <row r="32" spans="1:6" x14ac:dyDescent="0.25">
      <c r="A32" s="3">
        <v>10</v>
      </c>
      <c r="B32" s="4">
        <v>42461</v>
      </c>
      <c r="C32" s="4">
        <v>43465</v>
      </c>
      <c r="D32" s="3" t="s">
        <v>294</v>
      </c>
      <c r="E32" s="3" t="s">
        <v>295</v>
      </c>
      <c r="F32" s="3" t="s">
        <v>246</v>
      </c>
    </row>
    <row r="33" spans="1:6" x14ac:dyDescent="0.25">
      <c r="A33" s="3">
        <v>10</v>
      </c>
      <c r="B33" s="10">
        <v>2012</v>
      </c>
      <c r="C33" s="4">
        <v>42430</v>
      </c>
      <c r="D33" s="3" t="s">
        <v>296</v>
      </c>
      <c r="E33" s="3" t="s">
        <v>297</v>
      </c>
      <c r="F33" s="3" t="s">
        <v>246</v>
      </c>
    </row>
    <row r="34" spans="1:6" x14ac:dyDescent="0.25">
      <c r="A34" s="3">
        <v>11</v>
      </c>
      <c r="B34" s="4">
        <v>45139</v>
      </c>
      <c r="C34" s="4">
        <v>45427</v>
      </c>
      <c r="D34" s="3" t="s">
        <v>298</v>
      </c>
      <c r="E34" s="3" t="s">
        <v>299</v>
      </c>
      <c r="F34" s="3" t="s">
        <v>300</v>
      </c>
    </row>
    <row r="35" spans="1:6" x14ac:dyDescent="0.25">
      <c r="A35" s="3">
        <v>11</v>
      </c>
      <c r="B35" s="4">
        <v>42736</v>
      </c>
      <c r="C35" s="4">
        <v>45108</v>
      </c>
      <c r="D35" s="3" t="s">
        <v>237</v>
      </c>
      <c r="E35" s="3" t="s">
        <v>301</v>
      </c>
      <c r="F35" s="3" t="s">
        <v>300</v>
      </c>
    </row>
    <row r="36" spans="1:6" x14ac:dyDescent="0.25">
      <c r="A36" s="3">
        <v>11</v>
      </c>
      <c r="B36" s="4">
        <v>41548</v>
      </c>
      <c r="C36" s="4">
        <v>42705</v>
      </c>
      <c r="D36" s="3" t="s">
        <v>237</v>
      </c>
      <c r="E36" s="3" t="s">
        <v>302</v>
      </c>
      <c r="F36" s="3" t="s">
        <v>300</v>
      </c>
    </row>
    <row r="37" spans="1:6" x14ac:dyDescent="0.25">
      <c r="A37" s="3">
        <v>12</v>
      </c>
      <c r="B37" s="10">
        <v>2022</v>
      </c>
      <c r="C37" s="10">
        <v>2023</v>
      </c>
      <c r="D37" s="3" t="s">
        <v>303</v>
      </c>
      <c r="E37" s="3" t="s">
        <v>304</v>
      </c>
      <c r="F37" s="3" t="s">
        <v>260</v>
      </c>
    </row>
    <row r="38" spans="1:6" x14ac:dyDescent="0.25">
      <c r="A38" s="3">
        <v>12</v>
      </c>
      <c r="B38" s="10">
        <v>2019</v>
      </c>
      <c r="C38" s="10">
        <v>2022</v>
      </c>
      <c r="D38" s="3" t="s">
        <v>305</v>
      </c>
      <c r="E38" s="3" t="s">
        <v>306</v>
      </c>
      <c r="F38" s="3" t="s">
        <v>260</v>
      </c>
    </row>
    <row r="39" spans="1:6" x14ac:dyDescent="0.25">
      <c r="A39" s="3">
        <v>12</v>
      </c>
      <c r="B39" s="10">
        <v>2016</v>
      </c>
      <c r="C39" s="10">
        <v>2018</v>
      </c>
      <c r="D39" s="3" t="s">
        <v>305</v>
      </c>
      <c r="E39" s="3" t="s">
        <v>307</v>
      </c>
      <c r="F39" s="3" t="s">
        <v>260</v>
      </c>
    </row>
    <row r="40" spans="1:6" x14ac:dyDescent="0.25">
      <c r="A40" s="3">
        <v>13</v>
      </c>
      <c r="B40" s="4">
        <v>43467</v>
      </c>
      <c r="C40" s="4">
        <v>44561</v>
      </c>
      <c r="D40" s="3" t="s">
        <v>308</v>
      </c>
      <c r="E40" s="3" t="s">
        <v>309</v>
      </c>
      <c r="F40" s="3" t="s">
        <v>310</v>
      </c>
    </row>
    <row r="41" spans="1:6" x14ac:dyDescent="0.25">
      <c r="A41" s="3">
        <v>13</v>
      </c>
      <c r="B41" s="4">
        <v>41044</v>
      </c>
      <c r="C41" s="4">
        <v>43465</v>
      </c>
      <c r="D41" s="3" t="s">
        <v>311</v>
      </c>
      <c r="E41" s="3" t="s">
        <v>312</v>
      </c>
      <c r="F41" s="3" t="s">
        <v>310</v>
      </c>
    </row>
    <row r="42" spans="1:6" x14ac:dyDescent="0.25">
      <c r="A42" s="3">
        <v>13</v>
      </c>
      <c r="B42" s="11" t="s">
        <v>313</v>
      </c>
      <c r="C42" s="11" t="s">
        <v>313</v>
      </c>
      <c r="D42" s="3" t="s">
        <v>313</v>
      </c>
      <c r="E42" s="3" t="s">
        <v>313</v>
      </c>
      <c r="F42" s="3" t="s">
        <v>313</v>
      </c>
    </row>
    <row r="43" spans="1:6" x14ac:dyDescent="0.25">
      <c r="A43" s="3">
        <v>14</v>
      </c>
      <c r="B43" s="4">
        <v>43862</v>
      </c>
      <c r="C43" s="4">
        <v>44530</v>
      </c>
      <c r="D43" s="3" t="s">
        <v>308</v>
      </c>
      <c r="E43" s="3" t="s">
        <v>314</v>
      </c>
      <c r="F43" s="3" t="s">
        <v>315</v>
      </c>
    </row>
    <row r="44" spans="1:6" x14ac:dyDescent="0.25">
      <c r="A44" s="3">
        <v>14</v>
      </c>
      <c r="B44" s="4">
        <v>43754</v>
      </c>
      <c r="C44" s="4">
        <v>43861</v>
      </c>
      <c r="D44" s="3" t="s">
        <v>308</v>
      </c>
      <c r="E44" s="3" t="s">
        <v>316</v>
      </c>
      <c r="F44" s="3" t="s">
        <v>315</v>
      </c>
    </row>
    <row r="45" spans="1:6" x14ac:dyDescent="0.25">
      <c r="A45" s="3">
        <v>14</v>
      </c>
      <c r="B45" s="4">
        <v>43511</v>
      </c>
      <c r="C45" s="4">
        <v>43631</v>
      </c>
      <c r="D45" s="3" t="s">
        <v>317</v>
      </c>
      <c r="E45" s="3" t="s">
        <v>318</v>
      </c>
      <c r="F45" s="3" t="s">
        <v>315</v>
      </c>
    </row>
    <row r="46" spans="1:6" x14ac:dyDescent="0.25">
      <c r="A46" s="3">
        <v>15</v>
      </c>
      <c r="B46" s="4" t="s">
        <v>319</v>
      </c>
      <c r="C46" s="4" t="s">
        <v>319</v>
      </c>
      <c r="D46" s="3" t="s">
        <v>319</v>
      </c>
      <c r="E46" s="3" t="s">
        <v>319</v>
      </c>
      <c r="F46" s="3" t="s">
        <v>319</v>
      </c>
    </row>
    <row r="47" spans="1:6" x14ac:dyDescent="0.25">
      <c r="A47" s="3">
        <v>15</v>
      </c>
      <c r="B47" s="4" t="s">
        <v>319</v>
      </c>
      <c r="C47" s="4" t="s">
        <v>319</v>
      </c>
      <c r="D47" s="3" t="s">
        <v>319</v>
      </c>
      <c r="E47" s="3" t="s">
        <v>319</v>
      </c>
      <c r="F47" s="3" t="s">
        <v>319</v>
      </c>
    </row>
    <row r="48" spans="1:6" x14ac:dyDescent="0.25">
      <c r="A48" s="3">
        <v>15</v>
      </c>
      <c r="B48" s="4" t="s">
        <v>319</v>
      </c>
      <c r="C48" s="4" t="s">
        <v>319</v>
      </c>
      <c r="D48" s="3" t="s">
        <v>319</v>
      </c>
      <c r="E48" s="3" t="s">
        <v>319</v>
      </c>
      <c r="F48" s="3" t="s">
        <v>319</v>
      </c>
    </row>
    <row r="49" spans="1:6" x14ac:dyDescent="0.25">
      <c r="A49" s="3">
        <v>16</v>
      </c>
      <c r="B49" s="4">
        <v>44774</v>
      </c>
      <c r="C49" s="4">
        <v>45031</v>
      </c>
      <c r="D49" s="3" t="s">
        <v>320</v>
      </c>
      <c r="E49" s="3" t="s">
        <v>321</v>
      </c>
      <c r="F49" s="3" t="s">
        <v>322</v>
      </c>
    </row>
    <row r="50" spans="1:6" x14ac:dyDescent="0.25">
      <c r="A50" s="3">
        <v>16</v>
      </c>
      <c r="B50" s="10">
        <v>2019</v>
      </c>
      <c r="C50" s="4">
        <v>44743</v>
      </c>
      <c r="D50" s="3" t="s">
        <v>237</v>
      </c>
      <c r="E50" s="3" t="s">
        <v>323</v>
      </c>
      <c r="F50" s="3" t="s">
        <v>322</v>
      </c>
    </row>
    <row r="51" spans="1:6" x14ac:dyDescent="0.25">
      <c r="A51" s="3">
        <v>16</v>
      </c>
      <c r="B51" s="10">
        <v>2014</v>
      </c>
      <c r="C51" s="10">
        <v>2018</v>
      </c>
      <c r="D51" s="3" t="s">
        <v>324</v>
      </c>
      <c r="E51" s="3" t="s">
        <v>269</v>
      </c>
      <c r="F51" s="3" t="s">
        <v>322</v>
      </c>
    </row>
    <row r="52" spans="1:6" x14ac:dyDescent="0.25">
      <c r="A52" s="3">
        <v>17</v>
      </c>
      <c r="B52" s="4">
        <v>44927</v>
      </c>
      <c r="C52" s="4">
        <v>44986</v>
      </c>
      <c r="D52" s="3" t="s">
        <v>325</v>
      </c>
      <c r="E52" s="3" t="s">
        <v>326</v>
      </c>
      <c r="F52" s="3" t="s">
        <v>327</v>
      </c>
    </row>
    <row r="53" spans="1:6" x14ac:dyDescent="0.25">
      <c r="A53" s="3">
        <v>17</v>
      </c>
      <c r="B53" s="4">
        <v>44743</v>
      </c>
      <c r="C53" s="4">
        <v>44896</v>
      </c>
      <c r="D53" s="3" t="s">
        <v>328</v>
      </c>
      <c r="E53" s="3" t="s">
        <v>329</v>
      </c>
      <c r="F53" s="3" t="s">
        <v>327</v>
      </c>
    </row>
    <row r="54" spans="1:6" x14ac:dyDescent="0.25">
      <c r="A54" s="3">
        <v>17</v>
      </c>
      <c r="B54" s="4">
        <v>44470</v>
      </c>
      <c r="C54" s="4">
        <v>44652</v>
      </c>
      <c r="D54" s="3" t="s">
        <v>330</v>
      </c>
      <c r="E54" s="3" t="s">
        <v>331</v>
      </c>
      <c r="F54" s="3" t="s">
        <v>327</v>
      </c>
    </row>
    <row r="55" spans="1:6" x14ac:dyDescent="0.25">
      <c r="A55" s="3">
        <v>18</v>
      </c>
      <c r="B55" s="4">
        <v>44348</v>
      </c>
      <c r="C55" s="4">
        <v>44866</v>
      </c>
      <c r="D55" s="3" t="s">
        <v>332</v>
      </c>
      <c r="E55" s="3" t="s">
        <v>333</v>
      </c>
      <c r="F55" s="3" t="s">
        <v>253</v>
      </c>
    </row>
    <row r="56" spans="1:6" x14ac:dyDescent="0.25">
      <c r="A56" s="3">
        <v>18</v>
      </c>
      <c r="B56" s="4">
        <v>43678</v>
      </c>
      <c r="C56" s="4">
        <v>44501</v>
      </c>
      <c r="D56" s="3" t="s">
        <v>334</v>
      </c>
      <c r="E56" s="3" t="s">
        <v>313</v>
      </c>
      <c r="F56" s="3" t="s">
        <v>253</v>
      </c>
    </row>
    <row r="57" spans="1:6" x14ac:dyDescent="0.25">
      <c r="A57" s="3">
        <v>18</v>
      </c>
      <c r="B57" s="4">
        <v>43466</v>
      </c>
      <c r="C57" s="4">
        <v>43586</v>
      </c>
      <c r="D57" s="3" t="s">
        <v>335</v>
      </c>
      <c r="E57" s="3" t="s">
        <v>336</v>
      </c>
      <c r="F57" s="3" t="s">
        <v>253</v>
      </c>
    </row>
    <row r="58" spans="1:6" x14ac:dyDescent="0.25">
      <c r="A58" s="3">
        <v>19</v>
      </c>
      <c r="B58" s="4">
        <v>43040</v>
      </c>
      <c r="C58" s="10">
        <v>2023</v>
      </c>
      <c r="D58" s="3" t="s">
        <v>337</v>
      </c>
      <c r="E58" s="3" t="s">
        <v>338</v>
      </c>
      <c r="F58" s="3" t="s">
        <v>327</v>
      </c>
    </row>
    <row r="59" spans="1:6" x14ac:dyDescent="0.25">
      <c r="A59" s="3">
        <v>19</v>
      </c>
      <c r="B59" s="4">
        <v>42036</v>
      </c>
      <c r="C59" s="4">
        <v>43009</v>
      </c>
      <c r="D59" s="3" t="s">
        <v>339</v>
      </c>
      <c r="E59" s="3" t="s">
        <v>338</v>
      </c>
      <c r="F59" s="3" t="s">
        <v>327</v>
      </c>
    </row>
    <row r="60" spans="1:6" x14ac:dyDescent="0.25">
      <c r="A60" s="3">
        <v>19</v>
      </c>
      <c r="B60" s="11" t="s">
        <v>340</v>
      </c>
      <c r="C60" s="11" t="s">
        <v>340</v>
      </c>
      <c r="D60" s="3" t="s">
        <v>341</v>
      </c>
      <c r="E60" s="3" t="s">
        <v>342</v>
      </c>
      <c r="F60" s="3" t="s">
        <v>327</v>
      </c>
    </row>
    <row r="61" spans="1:6" x14ac:dyDescent="0.25">
      <c r="A61" s="3">
        <v>20</v>
      </c>
      <c r="B61" s="11">
        <v>44713</v>
      </c>
      <c r="C61" s="11">
        <v>45047</v>
      </c>
      <c r="D61" s="3" t="s">
        <v>343</v>
      </c>
      <c r="E61" s="3" t="s">
        <v>344</v>
      </c>
      <c r="F61" s="3" t="s">
        <v>345</v>
      </c>
    </row>
    <row r="62" spans="1:6" x14ac:dyDescent="0.25">
      <c r="A62" s="3">
        <v>20</v>
      </c>
      <c r="B62" s="11">
        <v>43709</v>
      </c>
      <c r="C62" s="11">
        <v>44682</v>
      </c>
      <c r="D62" s="3" t="s">
        <v>346</v>
      </c>
      <c r="E62" s="3" t="s">
        <v>347</v>
      </c>
      <c r="F62" s="3" t="s">
        <v>345</v>
      </c>
    </row>
    <row r="63" spans="1:6" x14ac:dyDescent="0.25">
      <c r="A63" s="3">
        <v>20</v>
      </c>
      <c r="B63" s="11">
        <v>36586</v>
      </c>
      <c r="C63" s="11">
        <v>43678</v>
      </c>
      <c r="D63" s="3" t="s">
        <v>348</v>
      </c>
      <c r="E63" s="3" t="s">
        <v>349</v>
      </c>
      <c r="F63" s="3" t="s">
        <v>345</v>
      </c>
    </row>
    <row r="64" spans="1:6" x14ac:dyDescent="0.25">
      <c r="A64" s="3">
        <v>21</v>
      </c>
      <c r="B64" s="11">
        <v>43466</v>
      </c>
      <c r="C64" s="11">
        <v>45382</v>
      </c>
      <c r="D64" s="3" t="s">
        <v>350</v>
      </c>
      <c r="E64" s="3" t="s">
        <v>351</v>
      </c>
      <c r="F64" s="3" t="s">
        <v>352</v>
      </c>
    </row>
    <row r="65" spans="1:6" x14ac:dyDescent="0.25">
      <c r="A65" s="3">
        <v>21</v>
      </c>
      <c r="B65" s="12">
        <v>2017</v>
      </c>
      <c r="C65" s="12">
        <v>2018</v>
      </c>
      <c r="D65" s="3" t="s">
        <v>353</v>
      </c>
      <c r="E65" s="3" t="s">
        <v>354</v>
      </c>
      <c r="F65" s="3" t="s">
        <v>352</v>
      </c>
    </row>
    <row r="66" spans="1:6" x14ac:dyDescent="0.25">
      <c r="A66" s="3">
        <v>21</v>
      </c>
      <c r="B66" s="12">
        <v>2016</v>
      </c>
      <c r="C66" s="12">
        <v>2017</v>
      </c>
      <c r="D66" s="3" t="s">
        <v>355</v>
      </c>
      <c r="E66" s="3" t="s">
        <v>354</v>
      </c>
      <c r="F66" s="3" t="s">
        <v>352</v>
      </c>
    </row>
    <row r="67" spans="1:6" x14ac:dyDescent="0.25">
      <c r="A67" s="3">
        <v>22</v>
      </c>
      <c r="B67" s="11">
        <v>44593</v>
      </c>
      <c r="C67" s="11" t="s">
        <v>340</v>
      </c>
      <c r="D67" s="3" t="s">
        <v>356</v>
      </c>
      <c r="E67" s="3" t="s">
        <v>357</v>
      </c>
      <c r="F67" s="3" t="s">
        <v>358</v>
      </c>
    </row>
    <row r="68" spans="1:6" x14ac:dyDescent="0.25">
      <c r="A68" s="3">
        <v>22</v>
      </c>
      <c r="B68" s="11">
        <v>43831</v>
      </c>
      <c r="C68" s="11">
        <v>44531</v>
      </c>
      <c r="D68" s="3" t="s">
        <v>359</v>
      </c>
      <c r="E68" s="3" t="s">
        <v>297</v>
      </c>
      <c r="F68" s="3" t="s">
        <v>358</v>
      </c>
    </row>
    <row r="69" spans="1:6" x14ac:dyDescent="0.25">
      <c r="A69" s="3">
        <v>22</v>
      </c>
      <c r="B69" s="11">
        <v>43586</v>
      </c>
      <c r="C69" s="11">
        <v>43678</v>
      </c>
      <c r="D69" s="3" t="s">
        <v>360</v>
      </c>
      <c r="E69" s="3" t="s">
        <v>361</v>
      </c>
      <c r="F69" s="3" t="s">
        <v>358</v>
      </c>
    </row>
    <row r="70" spans="1:6" x14ac:dyDescent="0.25">
      <c r="A70" s="3">
        <v>23</v>
      </c>
      <c r="B70" s="12">
        <v>2015</v>
      </c>
      <c r="C70" s="12">
        <v>2015</v>
      </c>
      <c r="D70" s="3" t="s">
        <v>362</v>
      </c>
      <c r="E70" s="3" t="s">
        <v>363</v>
      </c>
      <c r="F70" s="3" t="s">
        <v>364</v>
      </c>
    </row>
    <row r="71" spans="1:6" x14ac:dyDescent="0.25">
      <c r="A71" s="3">
        <v>23</v>
      </c>
      <c r="B71" s="12">
        <v>2011</v>
      </c>
      <c r="C71" s="12">
        <v>2012</v>
      </c>
      <c r="D71" s="3" t="s">
        <v>365</v>
      </c>
      <c r="E71" s="3" t="s">
        <v>366</v>
      </c>
      <c r="F71" s="3" t="s">
        <v>364</v>
      </c>
    </row>
    <row r="72" spans="1:6" x14ac:dyDescent="0.25">
      <c r="A72" s="3">
        <v>23</v>
      </c>
      <c r="B72" s="11" t="s">
        <v>313</v>
      </c>
      <c r="C72" s="11" t="s">
        <v>313</v>
      </c>
      <c r="D72" s="3" t="s">
        <v>313</v>
      </c>
      <c r="E72" s="3" t="s">
        <v>313</v>
      </c>
      <c r="F72" s="3" t="s">
        <v>313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2024-07-04T18:52:33Z</dcterms:modified>
</cp:coreProperties>
</file>